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19425" windowHeight="11025" firstSheet="1" activeTab="1"/>
  </bookViews>
  <sheets>
    <sheet name="BÁO GIÁ CTY THIÊN BÌNH (2)" sheetId="5" state="hidden" r:id="rId1"/>
    <sheet name="PL kèm theo TMBG tư vấn" sheetId="7" r:id="rId2"/>
  </sheets>
  <definedNames>
    <definedName name="_xlnm._FilterDatabase" localSheetId="1" hidden="1">'PL kèm theo TMBG tư vấn'!$A$3:$K$97</definedName>
    <definedName name="_xlnm.Print_Area" localSheetId="0">'BÁO GIÁ CTY THIÊN BÌNH (2)'!$A$1:$P$99</definedName>
    <definedName name="_xlnm.Print_Area" localSheetId="1">'PL kèm theo TMBG tư vấn'!$A$1:$T$111</definedName>
  </definedNames>
  <calcPr calcId="144525"/>
</workbook>
</file>

<file path=xl/calcChain.xml><?xml version="1.0" encoding="utf-8"?>
<calcChain xmlns="http://schemas.openxmlformats.org/spreadsheetml/2006/main">
  <c r="M52" i="7" l="1"/>
  <c r="M53" i="7"/>
  <c r="M54" i="7"/>
  <c r="M51" i="7"/>
  <c r="M55" i="7" l="1"/>
  <c r="M6" i="7"/>
  <c r="M7" i="7"/>
  <c r="M8" i="7"/>
  <c r="M9" i="7"/>
  <c r="M10" i="7"/>
  <c r="M11" i="7"/>
  <c r="M12" i="7"/>
  <c r="M13" i="7"/>
  <c r="M14" i="7"/>
  <c r="M15" i="7"/>
  <c r="M16" i="7"/>
  <c r="M17" i="7"/>
  <c r="M18" i="7"/>
  <c r="M19" i="7"/>
  <c r="M20" i="7"/>
  <c r="M21" i="7"/>
  <c r="M22" i="7"/>
  <c r="M23" i="7"/>
  <c r="M24" i="7"/>
  <c r="M25" i="7"/>
  <c r="M26" i="7"/>
  <c r="M27" i="7"/>
  <c r="M28" i="7"/>
  <c r="M29" i="7"/>
  <c r="M30" i="7"/>
  <c r="M31" i="7"/>
  <c r="M5" i="7"/>
  <c r="M32" i="7" l="1"/>
  <c r="M80" i="7"/>
  <c r="M81" i="7"/>
  <c r="M82" i="7"/>
  <c r="M83" i="7"/>
  <c r="M84" i="7"/>
  <c r="M85" i="7"/>
  <c r="M86" i="7"/>
  <c r="M87" i="7"/>
  <c r="M88" i="7"/>
  <c r="M89" i="7"/>
  <c r="M90" i="7"/>
  <c r="M91" i="7"/>
  <c r="M92" i="7"/>
  <c r="M93" i="7"/>
  <c r="M94" i="7"/>
  <c r="M95" i="7"/>
  <c r="M79" i="7"/>
  <c r="M66" i="7"/>
  <c r="M67" i="7"/>
  <c r="M68" i="7"/>
  <c r="M69" i="7"/>
  <c r="M70" i="7"/>
  <c r="M71" i="7"/>
  <c r="M72" i="7"/>
  <c r="M73" i="7"/>
  <c r="M74" i="7"/>
  <c r="M75" i="7"/>
  <c r="M76" i="7"/>
  <c r="M65" i="7"/>
  <c r="M58" i="7"/>
  <c r="M59" i="7"/>
  <c r="M60" i="7"/>
  <c r="M61" i="7"/>
  <c r="M62" i="7"/>
  <c r="M57" i="7"/>
  <c r="M35" i="7"/>
  <c r="M36" i="7"/>
  <c r="M37" i="7"/>
  <c r="M38" i="7"/>
  <c r="M39" i="7"/>
  <c r="M40" i="7"/>
  <c r="M34" i="7"/>
  <c r="M96" i="7" l="1"/>
  <c r="M77" i="7"/>
  <c r="M63" i="7"/>
  <c r="M41" i="7"/>
  <c r="M48" i="7" l="1"/>
  <c r="M47" i="7"/>
  <c r="M46" i="7"/>
  <c r="M45" i="7"/>
  <c r="M44" i="7"/>
  <c r="M43" i="7"/>
  <c r="N87" i="5"/>
  <c r="N86" i="5"/>
  <c r="N85" i="5"/>
  <c r="N84" i="5"/>
  <c r="N83" i="5"/>
  <c r="N82" i="5"/>
  <c r="N81" i="5"/>
  <c r="N80" i="5"/>
  <c r="N79" i="5"/>
  <c r="N78" i="5"/>
  <c r="N77" i="5"/>
  <c r="N76" i="5"/>
  <c r="N75" i="5"/>
  <c r="N74" i="5"/>
  <c r="N73" i="5"/>
  <c r="N72" i="5"/>
  <c r="N71" i="5"/>
  <c r="N70" i="5"/>
  <c r="N69" i="5"/>
  <c r="N68" i="5"/>
  <c r="N67" i="5"/>
  <c r="N66"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R88" i="5"/>
  <c r="N88" i="5" l="1"/>
  <c r="M49" i="7"/>
  <c r="M97" i="7" s="1"/>
</calcChain>
</file>

<file path=xl/sharedStrings.xml><?xml version="1.0" encoding="utf-8"?>
<sst xmlns="http://schemas.openxmlformats.org/spreadsheetml/2006/main" count="1604" uniqueCount="696">
  <si>
    <t>Quy cách</t>
  </si>
  <si>
    <t>Đơn vị tính</t>
  </si>
  <si>
    <t xml:space="preserve">Thông số kỹ thuật </t>
  </si>
  <si>
    <t>Danh mục thiết bị y tế</t>
  </si>
  <si>
    <t>Mã HS</t>
  </si>
  <si>
    <t>Năm sản xuất</t>
  </si>
  <si>
    <t>Xuất xứ</t>
  </si>
  <si>
    <t>Số lượng/ khối lượng</t>
  </si>
  <si>
    <t>Thuế phí, lệ phí nếu có (VND)</t>
  </si>
  <si>
    <t xml:space="preserve">Chi phí cho các dịch vụ liên quan (VND) </t>
  </si>
  <si>
    <t>Thành tiền (VND)</t>
  </si>
  <si>
    <t>Đơn giá (VND)</t>
  </si>
  <si>
    <t>Ký, mã, nhãn hiệu, model, hãng sản xuất</t>
  </si>
  <si>
    <t>-  Giá trị của các thiết bị y tế nếu trong báo giá là phù hợp, không vi phạm quy định của pháp luật về cạnh tranh, bán phá giá</t>
  </si>
  <si>
    <t>- Những thông tin trên trong báo giá là trung thực</t>
  </si>
  <si>
    <t>ĐẠI DIỆN HỢP PHÁP CỦA CÔNG TY</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</si>
  <si>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</si>
  <si>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Điện thoại: 0888045338</t>
  </si>
  <si>
    <t>STT</t>
  </si>
  <si>
    <t>3. Chúng tôi cam kết:</t>
  </si>
  <si>
    <t>Đã bao gồm</t>
  </si>
  <si>
    <t>(1)</t>
  </si>
  <si>
    <t>(2)</t>
  </si>
  <si>
    <t>(3)</t>
  </si>
  <si>
    <t>(4)</t>
  </si>
  <si>
    <t>(5)</t>
  </si>
  <si>
    <t>(6)</t>
  </si>
  <si>
    <t>(7)</t>
  </si>
  <si>
    <t>(8)</t>
  </si>
  <si>
    <t>(9)</t>
  </si>
  <si>
    <t>(10)</t>
  </si>
  <si>
    <t>(11)</t>
  </si>
  <si>
    <t>(12)</t>
  </si>
  <si>
    <t>(13)</t>
  </si>
  <si>
    <t>(14)</t>
  </si>
  <si>
    <t>(15)</t>
  </si>
  <si>
    <t xml:space="preserve">Địa chỉ: Số 11 ngõ 344/58 đường Ngọc Thụy, Phường Ngọc Thụy, </t>
  </si>
  <si>
    <t>Quận Long Biên, Thành phố Hà Nội</t>
  </si>
  <si>
    <t>CÔNG TY CỔ PHẦN PHÁT TRIỂN DỊCH VỤ 
THIÊN BÌNH</t>
  </si>
  <si>
    <t>CỘNG HÒA XÃ HỘI CHỦ NGHĨA VIỆT NAM
Độc lập – Tự do – Hạnh phúc</t>
  </si>
  <si>
    <t>Hộp</t>
  </si>
  <si>
    <t>Tổng cộng</t>
  </si>
  <si>
    <t>Kính gửi : Trung tâm Y tế huyện Bạch Thông</t>
  </si>
  <si>
    <t>Thuốc thử xét nghiệm định lượng đa thông số điện giải (K, Na, Cl, Ca, pH)</t>
  </si>
  <si>
    <t>Điện cực xét nghiệm định lượng Na+</t>
  </si>
  <si>
    <t>Điện cực xét nghiệm định lượng K+</t>
  </si>
  <si>
    <t>Điện cực xét nghiệm định lượng Cl-</t>
  </si>
  <si>
    <t>Điện cực xét nghiệm định lượng Ca+</t>
  </si>
  <si>
    <t>Điện cực xét nghiệm định lượng quy chiếu</t>
  </si>
  <si>
    <t>Dung dịch rửa dùng cho máy phân tích điện giải</t>
  </si>
  <si>
    <t>Dung dịch rửa thường dùng cho máy phân tích huyết học</t>
  </si>
  <si>
    <t>Dung dịch rửa đậm đặc dùng cho máy phân tích huyết học</t>
  </si>
  <si>
    <t>Thuốc thử xét nghiệm định nhóm máu A</t>
  </si>
  <si>
    <t>Thuốc thử xét nghiệm định nhóm máu B</t>
  </si>
  <si>
    <t>Thuốc thử xét nghiệm định nhóm máu AB</t>
  </si>
  <si>
    <t>Thuốc thử xét nghiệm định nhóm máu D</t>
  </si>
  <si>
    <t>Thuốc thử xét nghiệm định nhóm máu AHG</t>
  </si>
  <si>
    <t>Hồng cầu mẫu</t>
  </si>
  <si>
    <t>Bộ nhuộm Ziehl Neelsen</t>
  </si>
  <si>
    <t>Bộ nhuộm Gram</t>
  </si>
  <si>
    <t>Thạch Máu</t>
  </si>
  <si>
    <t>Thạch Sochola</t>
  </si>
  <si>
    <t>Thạch thường</t>
  </si>
  <si>
    <t>Khoanh giấy kháng sinh Ciprofloxacin</t>
  </si>
  <si>
    <t>Khoanh giấy kháng sinh Metronidazole</t>
  </si>
  <si>
    <t>Khoanh giấy kháng sinh Penicillin G</t>
  </si>
  <si>
    <t>Khoanh giấy kháng sinh Gentamicin</t>
  </si>
  <si>
    <t>Khoanh giấy kháng sinh Azithromycin</t>
  </si>
  <si>
    <t>Điện cực Na electrode
Tiêu chuẩn chất lượng ISO 13485:2016</t>
  </si>
  <si>
    <t>Điện cực K electrode
Tiêu chuẩn chất lượng ISO 13485:2016</t>
  </si>
  <si>
    <t>Điện cực Cl electrode
Tiêu chuẩn chất lượng ISO 13485:2016</t>
  </si>
  <si>
    <t>Điện cực Ca electrode
Tiêu chuẩn chất lượng ISO 13485:2016</t>
  </si>
  <si>
    <t>Điện cực Ref electrode
Tiêu chuẩn chất lượng ISO 13485:2016</t>
  </si>
  <si>
    <t>Thành phần chính:
Sodium Hypochlorite
Tiêu chuẩn chất lượng ISO 13485:2016</t>
  </si>
  <si>
    <t>Khoanh giấy đường kính 6mm được tẩm kháng sinh CIPROFLOXACIN</t>
  </si>
  <si>
    <t>Khoanh giấy đường kính 6mm được tẩm kháng sinh METRONIDAZOLE</t>
  </si>
  <si>
    <t>Khoanh giấy đường kính 6mm được tẩm kháng sinh PENICILLIN G</t>
  </si>
  <si>
    <t>Khoanh giấy đường kính 6mm được tẩm kháng sinh GENTAMICIN</t>
  </si>
  <si>
    <t>Khoanh giấy đường kính 6mm được tẩm kháng sinh AZITHROMYCIN</t>
  </si>
  <si>
    <t xml:space="preserve"> 2023 trở về sau</t>
  </si>
  <si>
    <t>MTI- Đức</t>
  </si>
  <si>
    <t>Nihon Kohden-Nhật Bản</t>
  </si>
  <si>
    <t>AMS-Anh</t>
  </si>
  <si>
    <t>Viện huyết học và Truyền máu Trung ương- Việt Nam</t>
  </si>
  <si>
    <t>Lavitec- Việt Nam</t>
  </si>
  <si>
    <t>Oxoid- Anh Quốc</t>
  </si>
  <si>
    <t>STD A: 650ml
STD B: 350ml</t>
  </si>
  <si>
    <t>Chiếc</t>
  </si>
  <si>
    <t>100ml</t>
  </si>
  <si>
    <t>18 lít/ can</t>
  </si>
  <si>
    <t>250ml/ can</t>
  </si>
  <si>
    <t>2 lít/ can</t>
  </si>
  <si>
    <t>3x15ml/ bộ</t>
  </si>
  <si>
    <t>3 ml/ lọ</t>
  </si>
  <si>
    <t>Lọ 10ml</t>
  </si>
  <si>
    <t>10ml</t>
  </si>
  <si>
    <t>3 x 10 ml/ hộp</t>
  </si>
  <si>
    <t>Bộ 3 chai 250ml</t>
  </si>
  <si>
    <t>Bộ 4 chai 250ml</t>
  </si>
  <si>
    <t>Hộp 10 đĩa</t>
  </si>
  <si>
    <t>5 x 50 khoanh</t>
  </si>
  <si>
    <t>204-122;ISE Fluid pack (Na, K, Cl, Ca, pH);MTI</t>
  </si>
  <si>
    <t>204-138;Na electrode;MTI</t>
  </si>
  <si>
    <t>204-139;K electrode;MTI</t>
  </si>
  <si>
    <t>204-140;Cl electrode;MTI</t>
  </si>
  <si>
    <t>204-141;Ca electrode;MTI</t>
  </si>
  <si>
    <t>204-143;Ref electrode;MTI</t>
  </si>
  <si>
    <t>204-131;ISE Fluid Cleaning solution ;MTI</t>
  </si>
  <si>
    <t>T436D;Isotonac 3/ MEK-640;Nihon Kohden</t>
  </si>
  <si>
    <t>T493D;Hemolynac-310/ MK-310W;Nihon Kohden</t>
  </si>
  <si>
    <t>T496D;Hemolynac-510/ MK-510W;Nihon Kohden</t>
  </si>
  <si>
    <t>T438H;Cleanac-710/ MK-710W;Nihon Kohden</t>
  </si>
  <si>
    <t>T438R;Cleanac-810/ MK-810W;Nihon Kohden</t>
  </si>
  <si>
    <t>BGRAA10;Monoclonal Anti A;AMS</t>
  </si>
  <si>
    <t>BGRBB10;Monoclonal Anti B;AMS</t>
  </si>
  <si>
    <t>BGRAB10;Monoclonal Anti AB;AMS</t>
  </si>
  <si>
    <t>BGRDB10;Anti D IgG/IgM Blend;AMS</t>
  </si>
  <si>
    <t>BGRAH10;Anti Human Globulin (AHG) Coombs;AMS</t>
  </si>
  <si>
    <t>B250902;MELAB - Ziehl Neelsen Set (Bộ nhuộm Ziehl Neelsen);Lavitec</t>
  </si>
  <si>
    <t>B250900;MELAB- Color Gram Set (Bộ nhuộm Gram);Lavitec</t>
  </si>
  <si>
    <t>P901460;MELAB Columbia Agar + 5% Sheep Blood;Lavitec</t>
  </si>
  <si>
    <t>P901467;MELAB Chocolate Agar + MultiVitox;Lavitec</t>
  </si>
  <si>
    <t>P901453;MELAB Mannitol Salt Agar;Lavitec</t>
  </si>
  <si>
    <t>CT0425B;Ciprofloxacin;Oxoid</t>
  </si>
  <si>
    <t>CT0067B;Metronidazole;Oxoid</t>
  </si>
  <si>
    <t>CT0043B;Penicillin G;Oxoid</t>
  </si>
  <si>
    <t>CT0024B;Gentamicin;Oxoid</t>
  </si>
  <si>
    <t>CT0906B;Azithromycin;Oxoid</t>
  </si>
  <si>
    <t>Lọ</t>
  </si>
  <si>
    <t>Can</t>
  </si>
  <si>
    <t>Bộ</t>
  </si>
  <si>
    <t>Đĩa</t>
  </si>
  <si>
    <t>Hồng cầu mẫu;Viện huyết học và Truyền máu Trung ương</t>
  </si>
  <si>
    <t>3822</t>
  </si>
  <si>
    <t>8545</t>
  </si>
  <si>
    <t>3402</t>
  </si>
  <si>
    <t/>
  </si>
  <si>
    <t>Phần VII: Thiết bị y tế phục vụ xét nghiệm trên máy sinh hoá miễn dịch tự động autolumo A1000(triển khai trên máy mới)</t>
  </si>
  <si>
    <t>Thuốc thử xét nghiệm định lượng AFP (alpha-fetoprotein)</t>
  </si>
  <si>
    <t>Thuốc thử xét nghiệm định lượng Kháng nguyên cacbohydrat 125</t>
  </si>
  <si>
    <t>Thuốc thử xét nghiệm định lượng Kháng nguyên carbohydrate 15-3</t>
  </si>
  <si>
    <t>Thuốc thử xét nghiệm định lượng kháng nguyên carcinoembryonic</t>
  </si>
  <si>
    <t>Thuốc thử xét nghiệm định lượng TG (Thyroglobulin)</t>
  </si>
  <si>
    <t>Thuốc thử xét nghiệm định lượng cardiac troponin I (cTnI)</t>
  </si>
  <si>
    <t>Thuốc thử xét nghiệm định lượng Ferritin</t>
  </si>
  <si>
    <t>Thuốc thử xét nghiệm định lượng triiodothyronine tự do</t>
  </si>
  <si>
    <t>Thuốc thử xét nghiệm định lượng thyroxine tự do</t>
  </si>
  <si>
    <t>Thuốc thử xét nghiệm định lượng PCT (Procalcitonin)</t>
  </si>
  <si>
    <t>Thuốc thử xét nghiệm định lượng triiodothyronine</t>
  </si>
  <si>
    <t>Thuốc thử xét nghiệm định lượng thyroxine</t>
  </si>
  <si>
    <t>Thuốc thử xét nghiệm định lượng Toxo IgG (kháng thể IgG đối với Toxoplasma gondii)</t>
  </si>
  <si>
    <t>Thuốc thử xét nghiệm định lượng TSH (thyroid stimulating hormone)</t>
  </si>
  <si>
    <t>Chất phát quang hoá học</t>
  </si>
  <si>
    <t>Dung dịch đệm cho máy miễn dịch</t>
  </si>
  <si>
    <t>Dung dịch pha loãng mẫu cho máy miễn dịch</t>
  </si>
  <si>
    <t>Dung dịch rửa cho máy miễn dịch</t>
  </si>
  <si>
    <t>CMB0102;AFP CLIA Microparticles;Autobio</t>
  </si>
  <si>
    <t>CMB0602;CA125 CLIA Microparticles;Autobio</t>
  </si>
  <si>
    <t>CMB0702;CA15-3 CLIA Microparticles;Autobio</t>
  </si>
  <si>
    <t>CMB0202;CEA CLIA Microparticles;Autobio</t>
  </si>
  <si>
    <t>CME0802;TG CLIA Microparticles;Autobio</t>
  </si>
  <si>
    <t>CMH0202;cTnI CLIA Microparticles;Autobio</t>
  </si>
  <si>
    <t>CMB0902;Ferritin CLIA Microparticles;Autobio</t>
  </si>
  <si>
    <t>CME0402;fT3 CLIA Microparticles;Autobio</t>
  </si>
  <si>
    <t>CME0502;fT4 CLIA Microparticles;Autobio</t>
  </si>
  <si>
    <t>CMR0202;PCT CLIA Microparticles;Autobio</t>
  </si>
  <si>
    <t>CME0102;T3 CLIA Microparticles;Autobio</t>
  </si>
  <si>
    <t>CME0202;T4 CLIA Microparticles;Autobio</t>
  </si>
  <si>
    <t>CMK0602;Toxo IgG CLIA Microparticles;Autobio</t>
  </si>
  <si>
    <t>CME0302;TSH CLIA Microparticles;Autobio</t>
  </si>
  <si>
    <t>CMH0402;NT-proBNP CLIA Microparticles;Autobio</t>
  </si>
  <si>
    <t>ZKM0101;Tumor Marker Control II;Autobio</t>
  </si>
  <si>
    <t>ZKE0101;Endocrine Control II;Autobio</t>
  </si>
  <si>
    <t>BYZKC0402;Cardiac Markers Control;Autobio</t>
  </si>
  <si>
    <t>CMO0101;Chemiluminescent Substrate;Autobio</t>
  </si>
  <si>
    <t>CMO0301;Wash Buffer;Autobio</t>
  </si>
  <si>
    <t>CMO0201;Diluent Universal;Autobio</t>
  </si>
  <si>
    <t>CMO0401;System wash;Autobio</t>
  </si>
  <si>
    <t>Autobio-Trung Quốc</t>
  </si>
  <si>
    <t>100 test</t>
  </si>
  <si>
    <t>6x3ml</t>
  </si>
  <si>
    <t>12x3.0ml</t>
  </si>
  <si>
    <t>110ml x 2sets</t>
  </si>
  <si>
    <t>4x500ml</t>
  </si>
  <si>
    <t>4x250ml</t>
  </si>
  <si>
    <t>12x25ml</t>
  </si>
  <si>
    <t>Chất phát quang 
Tiêu chuẩn chất lượng ISO 13485:2016</t>
  </si>
  <si>
    <t>Dung dịch đệm 
Thành phần chính:
Phosphate buffer
Tiêu chuẩn chất lượng ISO 13485:2016</t>
  </si>
  <si>
    <t>Dung dịch pha loãng 
Thành phần chính:
Tris-HCl buffer with 0.5% casein
Tiêu chuẩn chất lượng ISO 13485:2016</t>
  </si>
  <si>
    <t>Dung dịch rửa 
Thành phần chính:
Sodium Hydroxide
Tiêu chuẩn chất lượng ISO 13485:2016</t>
  </si>
  <si>
    <t>Khoanh giấy kháng sinh Ceftizoxime</t>
  </si>
  <si>
    <t>CT0477B; Ceftizoxime</t>
  </si>
  <si>
    <t>Khoanh giấy đường kính 6mm được tẩm kháng sinh CEFTIZOXIME</t>
  </si>
  <si>
    <t>BẰNG CHỮ: Một tỷ một trăm tám mươi ba triệu sáu trăm ba mươi mốt nghìn bảy trăm chín mươi chín đồng chẵn..</t>
  </si>
  <si>
    <t xml:space="preserve">5DN06;MEK-5DN;R&amp;D Systems-Mỹ </t>
  </si>
  <si>
    <t>R&amp;D Systems- Mỹ sản xuất cho Nihon Kohden-Nhật Bản</t>
  </si>
  <si>
    <t>Thuốc thử Pr B- natriuretic peptide (NT-proBNP)</t>
  </si>
  <si>
    <t>Giá trị hiệu chuẩn
Calibration A: K+ 4 mmol/L, Na+ 140 mmol/L, Cl- 100 mmol/L, Ca2+ 1.25 mmol/L, pH 7.4
Calibration B: K+ 8 mmol/L, Na+ 110 mmol/L, Cl- 70 mmol/L, Ca2+ 2.5 mmol/L, pH 7
Nồng độ:
Ammonium molybdate 0.4 mmol/l
Sulphuric acid 100 mmol/l
Hydrochloric acid 100 mmol/l
Tiêu chuẩn chất lượng ISO 13485:2016</t>
  </si>
  <si>
    <t>Phần II: Hoá chất, vật tư xét nghiệm cho máy điện giải ISE 5000</t>
  </si>
  <si>
    <t>16</t>
  </si>
  <si>
    <t>Phần III: Hoá chất, vật tư xét nghiệm cho máy celltac G</t>
  </si>
  <si>
    <t>Phần V: Hoá chất, vật tư xét nghiệm huyết học nhóm máu</t>
  </si>
  <si>
    <t>Dòng tế bào Anti A phát hiện kháng nguyên A. Tiêu chuẩn chất lượng ISO 13485:2016</t>
  </si>
  <si>
    <t>Dòng tế bào Anti B sẽ phát hiện kháng nguyên B. Tiêu chuẩn chất lượng ISO 13485:2016</t>
  </si>
  <si>
    <t>Dòng tế bào Anti AB sẽ phát hiện kháng nguyên A, Ax hoặc B. Tiêu chuẩn chất lượng ISO 13485:2016</t>
  </si>
  <si>
    <t>Thuốc thử xét nghiệm xác định nhóm máu D. Tiêu chuẩn chất lượng ISO 13485:2016</t>
  </si>
  <si>
    <t>Là huyết thanh kháng globulin dạng lỏng. Tiêu chuẩn chất lượng ISO 13485:2016</t>
  </si>
  <si>
    <t>Mỗi lọ 10ml gồm: Hồng cầu khối 0.5ml Dung dịch bảo quản và nuôi dưỡng hồng cầu 9.5ml</t>
  </si>
  <si>
    <t>Phần VI:  Hoá chất, vật tư xét nghiệm vi sinh</t>
  </si>
  <si>
    <t>Bộ nhuộm Ziehl Neelsen dùng để thực hiện xét nghiệm nhuộm soi. Bao gồm 03 dung dịch thuốc nhuộm thành phần là Carbo Fuchsin chai 250ml, Alcohol acid (Hydrochloric acid in ethanol) chai 250ml và Methylen Blue chai 250ml.
- Bảo quản: Nhiệt độ phòng thí nghiệm
- Đóng gói: Bộ 3 chai x 250ml có vòi bơm tiện dụng</t>
  </si>
  <si>
    <t xml:space="preserve">Vật liệu kiểm soát chất lượng các xét nghiệm chung  </t>
  </si>
  <si>
    <t xml:space="preserve">Vật liệu kiểm soát chất lượng các xét nghiệm tuyến giáp  </t>
  </si>
  <si>
    <t>Creatine Kinase (CK), Creatine Kinase-MB (CK-MB), Cardiac troponin I (cTnI), Cardiac troponin T (cTnT), C-Reaction Protein (CRP), B-natriuretic peptide (BNP), N-terminal B- natriuretic peptide precursor (NT-proBNP). Tiêu chuẩn chất lượng ISO 13485:2016</t>
  </si>
  <si>
    <t>Dùng để kiểm chuẩn máy phân tích huyết học
Trạng thái vật lí: chất lỏng
Màu: đỏ sẫm
Độ pH: trung tính
Thành phần: Hồng cầu người, bạch cầu bị kích thích và tiểu cầu của động vật có vú</t>
  </si>
  <si>
    <t>Khoanh giấy kháng sinh Amoxycillin/Clavulanic Acid</t>
  </si>
  <si>
    <t>Khoanh giấy kháng sinh Ampicillin/Sulbactam</t>
  </si>
  <si>
    <t>Que thử nước tiểu 11 thông số</t>
  </si>
  <si>
    <t xml:space="preserve">Thuốc thử xét nghiệm định tính và bán định lượng Rheumatoid Factors (RF) </t>
  </si>
  <si>
    <t xml:space="preserve">Thuốc thử xét nghiệm định tính và bán định lượng C-Reactive Protein </t>
  </si>
  <si>
    <t>Thuốc thử xét nghiệm định tính và bán định lượng Anti Streptolysin O (ASO)</t>
  </si>
  <si>
    <t>Test thử/que thử đường huyết</t>
  </si>
  <si>
    <t>Test thử/que thử đường máu mao mạch</t>
  </si>
  <si>
    <t>Khay/Thẻ thử xét nghiệm định tính Amphetamine, Methamphetamine, Marijuana, và Morphine (AMP/MET/THC/MOP)</t>
  </si>
  <si>
    <t>Khay thử/Que thử xét nghiệm định tính kháng nguyên HBsAg</t>
  </si>
  <si>
    <t>Khay thử xét nghiệm định tính H. Pylori trong mẫu phân</t>
  </si>
  <si>
    <t>Test nhanh
Helicobacterpylori nội soi</t>
  </si>
  <si>
    <t>Khay thử xét nghiệm định tính đồng thời kháng nguyên IgG, IgM và NS1 virus sốt xuất huyết</t>
  </si>
  <si>
    <t>Khoanh giấy đường kính 6mm được tẩm kháng sinh Amoxycillin/Clavulanic Acid</t>
  </si>
  <si>
    <t>Khoanh giấy đường kính 6mm được tẩm kháng sinh Ampicillin/Sulbactam</t>
  </si>
  <si>
    <t>Thông số: Đo được 11 thông số nước tiểu bao gồm: Glucose, pH, Protein, máu, Ketones, Nitrite, Bilirubin, Urobilinogen, tỷ trọng, bạch cầu, acid Ascorbic.</t>
  </si>
  <si>
    <t>Độ nhạy 100% , độ dặc hiệu  ≥ 99,75%, Cho kết quả nhanh trong vòng 15 phút, Độ ổn định của kết quả xét nghiệm tới 60 phút ,không cần sử dụng thêm bất kỳ dung dịch dịch đệm(chase) cho mẫu máu  huyết thanh, huyết tương.
Nằm trong khuyến cáo phương cách xét nghiệm chẩn đoán HIV quốc gia năm 2020</t>
  </si>
  <si>
    <t>- Loại mẫu máu: mao mạch, tĩnh mạch
- Thời gian đo: 5 giây, mẫu lấy máu: 0,4µL
- Phạm vi đo lường Glucose: 20 - 600 mg/dL (1,1 - 33,3 mmol/L)
- Khoảng Hematocrit: 20 - 60%</t>
  </si>
  <si>
    <t>Xét nghiệm sắc ký miễn dịch để xác định định tính sự hiện diện của các loại thuốc được liệt kê trong bảng dưới đây trong nước tiểu của con người:
Amphetamine (AMP), hiệu chuẩn d-Amphetamine, mức giới hạn 1000 ng/mL
Methamphetamine (MET), hiệu chuẩn d-Methamphetamine, mức giới hạn 500 ng/mL
Marijuana (THC), hiệu chuẩn 11-nor-Δ9-THC-9-COOH, mức giới hạn 50 ng/mL
Morphine (MOP300), hiệu chuẩn Morphine, mức giới hạn 300 ng/mL
Tiêu chuẩn chất lượng ISO 13485:2016</t>
  </si>
  <si>
    <t>Độ nhạy: 99.38%
Độ đặc hiệu: 99.33%
Độ chính xác: 99.35%
Thành phần: Xét nghiệm chứa một dải màng được phủ kháng thể chống vi-rút rota trên vạch thử nghiệm, kháng thể chống chuột của dê trên vạch đối chứng và một miếng thuốc nhuộm chứa vàng keo kết hợp với kháng thể chống vi-rút rota.
Tiêu chuẩn chất lượng ISO 13485:2016</t>
  </si>
  <si>
    <t>Kết quả lâm sàng cúm A:
Độ nhạy: 97,44%
Độ đặc hiệu: 99,47%
Độ chính xác: 98,87%
Kết quả lâm sàng cúm B:
Độ nhạy: 96,97%
Độ đặc hiệu: 99,21%
Độ chính xác: 98,53%
Thành phần chính:
Kháng thể chống cúm A và kháng thể chống cúm B được cố định trong vùng thử nghiệm trên màng nitrocellulose. Mẫu thử được phản ứng với liên hợp có màu (kháng thể chống cúm A và/hoặc liên hợp vàng keo kháng thể chống cúm B)
Tiêu chuẩn chất lượng ISO 13485:2016</t>
  </si>
  <si>
    <t>Độ nhạy: Tổng 98.92% đến 100%
Độ đặc hiệu: Tổng 98.77% đến 100%
Kháng nguyên HCV tái tổ hợp (chứa lõi, NS3, NS4 và NS5) được cố định trong vùng thử nghiệm trên màng nitrocellulose. Kháng nguyên HCV tái tổ hợp (chứa lõi, NS3, NS4 và NS5) được kết hợp với keo vàng nhúng trong miếng liên hợp phản ứng với kháng thể HCV có trong mẫu máu, huyết tương hoặc huyết thanh tạo thành phức hợp liên hợp/kháng nguyên-kháng thể HCV.
Tiêu chuẩn chất lượng ISO 13485:2016</t>
  </si>
  <si>
    <t>Độ nhạy: 99.33%
Độ đặc hiệu: 99.61%
Độ chính xác: 99.46%
Thành phần chính: Xét nghiệm chứa một dải màng được phủ kháng thể H.Pylori trên vạch xét nghiệm, kháng thể chống chuột trên vạch đối chứng và một miếng thuốc nhuộm có chứa keo vàng kết hợp với H.Pylori se.
Tiêu chuẩn chất lượng ISO 13485:2016</t>
  </si>
  <si>
    <t>Sản phẩm được dùng để kiểm tra phân biệt vết loét dạ dày do tác nhân gây nhiễm là vi khuẩn Helicobacter pylori hay do tác nhân gây bệnh khác như: gastrinoma, crohn. Dạng gel mềm.
Độ nhạy 100%,
Độ đặc hiệu 99.5%.
Kết quả 5 - 10 phút</t>
  </si>
  <si>
    <t>Hiệu suất lâm sàng NS1 Ag
Độ nhạy: 99.04%
Độ đặc hiệu: 99.32%
Độ chính xác: 99.21%
Hiệu suất lâm sàng IgG
Độ nhạy: 97.68%
Độ đặc hiệu: 99.32%
Độ chính xác: 98.49%
Hiệu suất lâm sàng IgM
Độ nhạy: 96.88%
Độ đặc hiệu: 99.07%
Độ chính xác: 98.09%
Thành phần chính:
Xét nghiệm sốt xuất huyết IgG/IgM là xét nghiệm miễn dịch sắc ký dòng chảy bên. Que thử bao gồm 1) một miếng đệm liên hợp màu đỏ tía chứa các kháng nguyên sốt xuất huyết tái tổ hợp được kết hợp với keo vàng (liên hợp Dengue Ag), 2) một dải màng nitrocellulose chứa hai vạch thử nghiệm (IgG và IgM) và một vạch đối chứng (C). Dòng IgG được phủ sẵn kháng thể để phát hiện IgG kháng Dengue, dòng IgM được phủ trước kháng thể để phát hiện IgM kháng Dengue.
Xét nghiệm sốt xuất huyết NS1 là xét nghiệm miễn dịch sắc ký dòng chảy bên. Que thử bao gồm: 1) một miếng liên hợp màu đỏ tía có chứa các kháng thể kháng kháng nguyên sốt xuất huyết NS1 được kết hợp với keo vàng (Dengue NS1 Ab liên hợp), 2) một dải màng nitrocellulose chứa một vạch thử nghiệm (vạch T) và một vạch đối chứng (C đường kẻ). Vạch T được phủ sẵn kháng thể kháng kháng nguyên sốt xuất huyết NS1.
Tiêu chuẩn chất lượng ISO 13485:2016</t>
  </si>
  <si>
    <t>CT0223B;Amoxycillin/Clavulanic Acid;Oxoid-Anh Quốc</t>
  </si>
  <si>
    <t>CT0520B;Ampicillin/Sulbactam;Oxoid-Anh Quốc</t>
  </si>
  <si>
    <t>93150;CombiScreen 11 sys;Analyticon- Đức</t>
  </si>
  <si>
    <t>LATRF01;Rheumatoid Factor Visilatex Reagent;Prestige Diagnostics UK Ltd-Anh</t>
  </si>
  <si>
    <t>LATCRP1;C-Reactive Protein (CRP) Visilatex Reagent;Prestige Diagnostics UK Ltd-Anh</t>
  </si>
  <si>
    <t>LATASO1;Anti Streptolysin O Visilatex Reagent;Prestige Diagnostics UK Ltd-Anh</t>
  </si>
  <si>
    <t>7D2343;Determine™ HIV – 1/2;Abbott- Nhật Bản</t>
  </si>
  <si>
    <t>022552;Que thử đường huyết OneTouch Verio;Lifescan Scotland Ltd.-Anh</t>
  </si>
  <si>
    <t>SG-001;HighQ Check Special Blood Glucose Test Strip;Aeon Diagnostics Technology Corporation-Đài Loan</t>
  </si>
  <si>
    <t>VDOA03;Dip-Card Multi-Drug Test Kit;Vitrosens Biyoteknoloji Ltd Sti-Thổ Nhĩ Kỳ</t>
  </si>
  <si>
    <t>VMD24;Rotavirus Rapid Test Kit;Vitrosens Biyoteknoloji Ltd Sti-Thổ Nhĩ Kỳ</t>
  </si>
  <si>
    <t>VMD17;Influenza A/B Rapid test kit;Vitrosens Biyoteknoloji Ltd Sti-Thổ Nhĩ Kỳ</t>
  </si>
  <si>
    <t>VMD03;Anti-HCV Rapid Test Kit;Vitrosens Biyoteknoloji Ltd Sti-Thổ Nhĩ Kỳ</t>
  </si>
  <si>
    <t>VMD10;HBsAg Rapid Test Kit;Vitrosens Biyoteknoloji Ltd Sti-Thổ Nhĩ Kỳ</t>
  </si>
  <si>
    <t>VMD16;H.Pylori Ag Rapid Test Kit;Vitrosens Biyoteknoloji Ltd Sti-Thổ Nhĩ Kỳ</t>
  </si>
  <si>
    <t>CLOtest;Chem Test Urea HP test (CLOtest);Alphachem-Việt Nam</t>
  </si>
  <si>
    <t>VMD06;Dengue IgG/IgM/NS1 Combo Rapid Test Kit;Vitrosens Biyoteknoloji Ltd Sti-Thổ Nhĩ Kỳ</t>
  </si>
  <si>
    <t>1</t>
  </si>
  <si>
    <t>8800</t>
  </si>
  <si>
    <t>2</t>
  </si>
  <si>
    <t>4</t>
  </si>
  <si>
    <t>150 test/hộp</t>
  </si>
  <si>
    <t>100 test/ hộp</t>
  </si>
  <si>
    <t>Hộp 50 test</t>
  </si>
  <si>
    <t>25 test/ hộp</t>
  </si>
  <si>
    <t>20 test/ hộp</t>
  </si>
  <si>
    <t>Hộp 50
test</t>
  </si>
  <si>
    <t>Test</t>
  </si>
  <si>
    <t>Oxoid-Anh Quốc</t>
  </si>
  <si>
    <t>Analyticon- Đức</t>
  </si>
  <si>
    <t>Prestige Diagnostics UK Ltd-Anh</t>
  </si>
  <si>
    <t>Abbott- Nhật Bản</t>
  </si>
  <si>
    <t>Lifescan Scotland Ltd.-Anh</t>
  </si>
  <si>
    <t>Aeon Diagnostics Technology Corporation-Đài Loan</t>
  </si>
  <si>
    <t>Vitrosens Biyoteknoloji Ltd Sti-Thổ Nhĩ Kỳ</t>
  </si>
  <si>
    <t>Alphachem-Việt Nam</t>
  </si>
  <si>
    <t>Thành phần chính: 1 lọ chứa 11,0 ml kháng thể đơn dòng kháng AFP của chuột được dán nhãn peroxidase từ cải ngựa trong dung dịch đệm Tris-NaCl có chứa huyết thanh bò. Chứa 0,2% ProClin 300® và 0,1% chất bảo quản Bronidox. Tiêu chuẩn chất lượng ISO 13485:2016</t>
  </si>
  <si>
    <t>Thành phần chính: 1 lọ chứa 11,0 ml kháng thể đơn dòng kháng CA125 của chuột được dán nhãn peroxidase từ cải ngựa trong đệm PBS chứa casein và BSA (albumin huyết thanh bò). Chứa 0,1% chất bảo quản ProClin 300®. Tiêu chuẩn chất lượng ISO 13485:2016</t>
  </si>
  <si>
    <t>Thành phần chính: 1 lọ chứa 11,0 ml kháng thể đơn dòng kháng CA15-3 của chuột được dán nhãn peroxidase từ cải ngựa trong dung dịch đệm MES (nước muối đệm phốt phát) chứa huyết thanh bò mới sinh. Chứa 0,1% chất bảo quản ProClin 300®. Tiêu chuẩn chất lượng ISO 13485:2016</t>
  </si>
  <si>
    <t>Thành phần chính: 1 lọ chứa 11,0 ml kháng thể đơn dòng kháng CEA của chuột được dán nhãn peroxidase từ cải ngựa trong dung dịch đệm Tris có chứa huyết thanh bò. Chứa 0,2% chất bảo quản ProClin 300®. Tiêu chuẩn chất lượng ISO 13485:2016</t>
  </si>
  <si>
    <t>Thành phần chính: 1 lọ chứa 11,0 ml kháng thể kháng TG được dán nhãn peroxidase từ cải ngựa trong dung dịch đệm Tris-NaCl có chứa BSA. Chứa 0,2% chất bảo quản ProClin 300®. Tiêu chuẩn chất lượng ISO 13485:2016</t>
  </si>
  <si>
    <t>Thành phần chính: Kháng thể đơn dòng kháng cTnI của chuột được dán nhãn peroxidase từ cải ngựa trong đệm Tris có chứa BSA. Chứa nhiều chất bảo quản. Tiêu chuẩn chất lượng ISO 13485:2016</t>
  </si>
  <si>
    <t>Thành phần chính: 1 lọ chứa 11,0 ml Kháng thể kháng T3 được dán nhãn peroxidase từ cải ngựa trong dung dịch đệm Tris-NaCl có chứa BSA (albumin huyết thanh bò). Chứa chất bảo quản ProClin 300®. Tiêu chuẩn chất lượng ISO 13485:2016</t>
  </si>
  <si>
    <t>Thành phần chính: 1 lọ chứa 11,0 ml Kháng thể kháng T4 được dán nhãn peroxidase từ cải ngựa trong dung dịch đệm Tris-NaCl có chứa BSA (albumin huyết thanh bò). Chứa chất bảo quản ProClin 300®. Tiêu chuẩn chất lượng ISO 13485:2016</t>
  </si>
  <si>
    <t>Thành phần chính: 1 lọ mỗi lọ chứa 5,5 ml kháng thể đơn dòng PCT của chuột được dán nhãn HRP (peroxidase từ cải ngựa) trong dung dịch đệm Tris-NaCl chứa casein. Chứa 0,1% chất bảo quản ProClin 300®. Tiêu chuẩn chất lượng ISO 13485:2016</t>
  </si>
  <si>
    <t>Thành phần chính: 1 lọ chứa 5,5 ml Kháng thể kháng T3 được dán nhãn peroxidase từ cải ngựa trong dung dịch đệm Tris-NaCl có chứa BSA (albumin huyết thanh bò). Chứa chất bảo quản ProClin 300® Tiêu chuẩn chất lượng ISO 13485:2016</t>
  </si>
  <si>
    <t>Thành phần chính: 1 lọ chứa 11 ml Kháng thể T4 được dán nhãn peroxidase từ cải ngựa trong dung dịch đệm Tris-NaCl có chứa BSA (albumin huyết thanh bò) và ANS. Chứa chất bảo quản ProClin 300® Tiêu chuẩn chất lượng ISO 13485:2016</t>
  </si>
  <si>
    <t>Thành phần chính: Các kháng thể đơn dòng IgG của chuột được dán nhãn peroxidase từ cải ngựa trong dung dịch đệm Tris-HCl có chứa huyết thanh bò. Chứa ProClin300® và chất bảo quản Bronidox Tiêu chuẩn chất lượng ISO 13485:2016</t>
  </si>
  <si>
    <t>Thành phần chính: 1 lọ chứa 5,5 ml Kháng thể kháng TSH được dán nhãn peroxidase từ cải ngựa trong dung dịch đệm Tris-NaCl có chứa huyết thanh bò. Chứa chất bảo quản ProClin 300®. Tiêu chuẩn chất lượng ISO 13485:2016</t>
  </si>
  <si>
    <t>Thành phần chính: 1 lọ mỗi lọ chứa 5,5 ml kháng thể đơn dòng NT-proBNP của chuột được dán nhãn HRP (peroxidase từ cải ngựa) trong dung dịch đệm PB có chứa BSA (albumin huyết thanh bò) và casein. Chứa 0,1% chất bảo quản ProClin 300® Tiêu chuẩn chất lượng ISO 13485:2016</t>
  </si>
  <si>
    <t>Vật liệu kiểm soát chất lượng các Thuốc thử miễn dịch chung mức 2 Kiểm tra các xét nghiệm như: AFP, CEA, CA125, CA19-9, CA15-3, Ferritin, TG. Tiêu chuẩn chất lượng ISO 13485:2016</t>
  </si>
  <si>
    <t>Kiểm tra các xét nghiệm như: T3, T4, FT3, FT4, TSH, TG. Tiêu chuẩn chất lượng ISO 13485:2016</t>
  </si>
  <si>
    <r>
      <rPr>
        <sz val="11"/>
        <rFont val="Calibri "/>
      </rPr>
      <t>Vật liệu kiểm soát chất lượng định lượng các dấu ấn tim mạch</t>
    </r>
  </si>
  <si>
    <t>8</t>
  </si>
  <si>
    <t>350</t>
  </si>
  <si>
    <t>2. Báo giá này có hiệu lực  trong vòng: 180 ngày kể từ ngày 13  tháng 08 năm 2024</t>
  </si>
  <si>
    <t>Hà Nội, ngày  07 tháng 08 năm 2024</t>
  </si>
  <si>
    <t>7</t>
  </si>
  <si>
    <t>3</t>
  </si>
  <si>
    <t>Dùng làm chất pha loãng cho máy phân tích huyết học
Trạng thái vật lí: chất lỏng
Màu: không
Mùi: không
Độ pH: 7.35 đến 7.55
Tính tan: tan trong nước
Thành phần: Natri clorid, Sulfate
Đạt ISO 13485</t>
  </si>
  <si>
    <t>Dùng làm chất ly giải cho máy phân tích huyết học
Trạng thái vật lý: Chất lỏng
Màu: không
Độ pH: 7.0 đến 7.6
Tính tan: tan trong nước
Thành phần: Chất hoạt động bề mặt mang điện tích dương
Đạt ISO 13485</t>
  </si>
  <si>
    <t>Dùng làm chất ly giải cho máy phân tích huyết học
Trạng thái vật lý: Chất lỏng
Màu: không
Mùi: không
Độ pH: 8.0 đến 8.6
Tính tan: tan trong nước
Thành phần: Chất hoạt động bề mặt mang điện tích âm
Đạt ISO 13485</t>
  </si>
  <si>
    <t>Dùng làm chất rửa cho máy phân tích huyết học
Trạng thái vật lý: chất lỏng
Màu: vàng hoặc vàng-xanh lá
Độ pH: 10 đến 13
Thành phần: Natri hypoclorit
Đạt ISO 13485</t>
  </si>
  <si>
    <t>Giấy phép lưu hành/giấy phép nhập khẩu</t>
  </si>
  <si>
    <t>220000318/PCBB-HN</t>
  </si>
  <si>
    <t>220002625/PCBA-HN</t>
  </si>
  <si>
    <t>(16)</t>
  </si>
  <si>
    <t xml:space="preserve"> BÁO GIÁ</t>
  </si>
  <si>
    <t>Trên cơ sở yêu cầu thư mời số 168/TB-TTYT ngày 1/8/2024 của Trung tâm Y tế huyện Bạch Thông, Chúng tôi Công ty Cổ phần Phát triển Dịch vụ Thiên Bình, có địa chỉ tại số Số 11 ngõ 344/58 đường Ngọc Thụy, Phường Ngọc Thụy, Quận Long Biên, Thành phố Hà Nội báo giá cho các thiết bị y tế như sau:</t>
  </si>
  <si>
    <t>1. Báo giá cho các hoá chất, vật tư xét nghiệm và dịch vụ liên quan</t>
  </si>
  <si>
    <t>220000420/PCBA-HN</t>
  </si>
  <si>
    <t>230000002/PCBB-BN</t>
  </si>
  <si>
    <t>220002676/PCBB-HN</t>
  </si>
  <si>
    <t>220002677/PCBB-HN</t>
  </si>
  <si>
    <t>SPCĐ-TTB-497-17</t>
  </si>
  <si>
    <t>180000001/PCBA-VP</t>
  </si>
  <si>
    <t>170000001/PCBA-VP</t>
  </si>
  <si>
    <t>210001643/PCBA-HN</t>
  </si>
  <si>
    <t>220001652/PCBB-BYT</t>
  </si>
  <si>
    <t>220003852/PCBB-HN</t>
  </si>
  <si>
    <t>4778-BYT-TB-CT</t>
  </si>
  <si>
    <t>220002225/PCBB-HN</t>
  </si>
  <si>
    <t>230000947/PCBB-HN</t>
  </si>
  <si>
    <t>220003851/PCBB-HN</t>
  </si>
  <si>
    <t>220003848/PCBB-HN</t>
  </si>
  <si>
    <t>CMB0102</t>
  </si>
  <si>
    <t>CMB0602</t>
  </si>
  <si>
    <t>CMB0702</t>
  </si>
  <si>
    <t>CMB0202</t>
  </si>
  <si>
    <t>CME0802</t>
  </si>
  <si>
    <t>CMH0202</t>
  </si>
  <si>
    <t>CMB0902</t>
  </si>
  <si>
    <t>CME0402</t>
  </si>
  <si>
    <t>CME0502</t>
  </si>
  <si>
    <t>CMR0202</t>
  </si>
  <si>
    <t>CME0102</t>
  </si>
  <si>
    <t>CME0202</t>
  </si>
  <si>
    <t>CMK0602</t>
  </si>
  <si>
    <t>CME0302</t>
  </si>
  <si>
    <t>CMH0402</t>
  </si>
  <si>
    <t>ZKM0101</t>
  </si>
  <si>
    <t>ZKE0101</t>
  </si>
  <si>
    <t>BYZKC0402</t>
  </si>
  <si>
    <t>CMO0101</t>
  </si>
  <si>
    <t>CMO0301</t>
  </si>
  <si>
    <t>CMO0201</t>
  </si>
  <si>
    <t>CMO0401</t>
  </si>
  <si>
    <t>220001671/PCBB-HN</t>
  </si>
  <si>
    <t>220001439/PCBB-HN</t>
  </si>
  <si>
    <t>220001477/PCBB-HN</t>
  </si>
  <si>
    <t>220001473/PCBB-HN</t>
  </si>
  <si>
    <t>220001730/PCBB-HN</t>
  </si>
  <si>
    <t>220001731/PCBB-HN</t>
  </si>
  <si>
    <t>220001476/PCBB-HN</t>
  </si>
  <si>
    <t>210000537/PCBA-HN</t>
  </si>
  <si>
    <t>240001809/PCBB-HN</t>
  </si>
  <si>
    <t>240001808/PCBB-HN</t>
  </si>
  <si>
    <t>CT0223B</t>
  </si>
  <si>
    <t>CT0520B</t>
  </si>
  <si>
    <t>LATRF01</t>
  </si>
  <si>
    <t>LATCRP1</t>
  </si>
  <si>
    <t>LATASO1</t>
  </si>
  <si>
    <t>7D2343</t>
  </si>
  <si>
    <t>022552</t>
  </si>
  <si>
    <t>SG-001</t>
  </si>
  <si>
    <t>VDOA03</t>
  </si>
  <si>
    <t>VMD24</t>
  </si>
  <si>
    <t>VMD17</t>
  </si>
  <si>
    <t>VMD03</t>
  </si>
  <si>
    <t>VMD10</t>
  </si>
  <si>
    <t>VMD16</t>
  </si>
  <si>
    <t>CLOtest</t>
  </si>
  <si>
    <t>VMD06</t>
  </si>
  <si>
    <t>240001848/PCBB-HN</t>
  </si>
  <si>
    <t>240001736/PCBB-HN</t>
  </si>
  <si>
    <t>240001849/PCBB-HN</t>
  </si>
  <si>
    <t>15144NK/BYT-TB-CT</t>
  </si>
  <si>
    <t>Tám tỷ bốn trăm tám mươi mốt triệu hai trăm chín mươi nghìn hai trăm linh tám đồng chẵn.</t>
  </si>
  <si>
    <t>STT theo TMCG (nếu có)</t>
  </si>
  <si>
    <t>Hoá chất pha loãng dùng cho máy phân tích huyết học</t>
  </si>
  <si>
    <t xml:space="preserve">Hoá chất ly giải hồng cầu 3 dùng cho máy phân tích huyết học  </t>
  </si>
  <si>
    <t>Hoá chất ly giải hồng cầu 5 dùng cho máy phân tích huyết học</t>
  </si>
  <si>
    <t>Hóa chất chuẩn/máu chuẩn dùng cho máy phân tích huyết học</t>
  </si>
  <si>
    <t>Bộ nhuộm Gram dùng đê nhuộm vi sinh vật từ mẫu nuôi cấy hoặc mẫu bệnh phẩm bằng phương pháp nhuộm gram. Bao gồm 04 dung dịch thuốc nhuộm thành phần là Crystal Violet chai 250ml, Lugol chai 250ml, Decolor (alcohol-acetone) chai 250ml và Safranin chai 250ml.
- Bảo quản: Nhiệt độ phòng thí nghiệm 
- Đóng gói: Bộ 4 chai x 250ml có vòi bơm tiện dụng</t>
  </si>
  <si>
    <t>Đĩa thạch dùng sẵn chứa môi trường sử dụng để nuôi cấy và thử tính chất tan máu của các loại vi sinh vật khó tính và không khó tính. Đĩa 90mm.
Thành phần: Special peptone, Starch, Sodium chloride, Sheep blood, Agar, pH: 7.3±0.2 ở 25°C</t>
  </si>
  <si>
    <t>Là môi trường giàu dinh dưỡng để nuôi cấy các loài vi
sinh vật khó mọc, đặc biệt là Neisseria spp. và
Haemophilus.
Bao gồm môi trường cơ sở giàu dinh dưỡng và các yếu
tố X (hemin), V (NAD) được cung
cấp bởi máu cừu và MultiVitox
Đĩa 90mm.
Thành phần: Special peptone, Starch, Sodium chloride,
Sheep blood, Agar, pH: 7.3 ± 0.2 ở 25°C</t>
  </si>
  <si>
    <t>Thành phần chính:
Latex: Các hạt latex được phủ gamma-globulin
Kiểm soát dương tính: Huyết thanh người có RF &gt; 30 IU/mL, chất bảo quản
Kiểm soát âm tính: Huyết thanh động vật, chất bảo quản.
Tiêu chuẩn chất lượng ISO 13485:2016</t>
  </si>
  <si>
    <t>Thành phần chính:
Latex: Các hạt latex được phủ IgG dê kháng CRP người
Kiểm soát dương tính: Huyết thanh người có CRP &gt; 20 mg/L, chất bảo quản
Kiểm soát âm tính: Huyết thanh động vật, chất bảo quản</t>
  </si>
  <si>
    <t>Thành phần chính:
Latex: Các hạt latex được phủ bằng streptolysin O
Kiểm soát dương tính: Huyết thanh người có ASO &gt; 200 IU/mL, chất bảo quản
Kiểm soát âm tính: Huyết thanh động vật, chất bảo quản</t>
  </si>
  <si>
    <t>Test thử/que thử phát hiện kháng thể kháng HIV-1/HIV-2 ở người</t>
  </si>
  <si>
    <t>Dải đo: 1,1 mmol/L - 33,3 mmol/L
Thành phần chính:
Non-reactive ingredients ≥ 2.1 % w/v
Glucose dehydrogenase(FAD-dependent) ≥ 4 unit/v
K3Fe(CN)6 ≥ 4.5% w/v</t>
  </si>
  <si>
    <t>Hộp 25 test</t>
  </si>
  <si>
    <t>Khay thử/test thử xét nghiệm định tính Rotavirus trong phân</t>
  </si>
  <si>
    <t>Khay thử/test thử xét nghiệm định tính các kháng nguyên virus cúm A/B</t>
  </si>
  <si>
    <t>Khay thử/tes thử xét nghiệm định tính virus viêm gan C</t>
  </si>
  <si>
    <t>Độ nhạy: Tổng 99.69%
Độ đặc hiệu: Tổng 99.38%
Xét nghiệm miễn dịch tăng cường keo vàng để xác định kháng nguyên bề mặt HBV (HBsAg) trong máu toàn phần, huyết tương hoặc huyết thanh của người. Kháng thể kháng HBsAg được cố định trong vùng thử nghiệm trên màng nitrocellulose. Mẫu thử phản ứng với chất liên hợp có màu (liên hợp vàng kháng thể anti-HBsAg);
Tiêu chuẩn chất lượng ISO 13485:2016</t>
  </si>
  <si>
    <t>Hộp 25
test</t>
  </si>
  <si>
    <r>
      <t>Dùng làm chất rửa cho máy phân tích huyết học
Trạng thái vật lý: chất lỏng
Mùi:</t>
    </r>
    <r>
      <rPr>
        <sz val="11"/>
        <color rgb="FFFF0000"/>
        <rFont val="Calibri "/>
      </rPr>
      <t xml:space="preserve"> nhẹ</t>
    </r>
    <r>
      <rPr>
        <sz val="11"/>
        <rFont val="Calibri "/>
      </rPr>
      <t xml:space="preserve">
Độ pH: 8.0 đến 8.6
Thành phần: ethylene glycol monophenyl ether
Đạt ISO 13485</t>
    </r>
  </si>
  <si>
    <t>Đĩa thạch dùng sẵn chứa môi trường chọn lọc sử dụng để phân lập Staphylococci từ mẫu bệnh phẩm, sữa, thịt và thực phẩm. Đĩa 90mm.
Thành phần: Lab-Lemco’ powder, Peptone, Mannitol, Sodium chloride, Phenol red, agar, pH 7.5 ± 0.2 ở 25°C;</t>
  </si>
  <si>
    <r>
      <t>Thành phần chính: 1 lọ chứa 16,0 ml kháng thể đơn dòng kháng ferritin của chuột được dán nhãn HRP (peroxidase từ cải ngựa) trong dung dịch đệm Tris-Nacl chứa BSA (albumin huyết thanh bò) và casein. Chứa 0,1% IPBC</t>
    </r>
    <r>
      <rPr>
        <sz val="11"/>
        <color rgb="FFFF0000"/>
        <rFont val="Calibri "/>
      </rPr>
      <t xml:space="preserve"> II</t>
    </r>
    <r>
      <rPr>
        <sz val="11"/>
        <rFont val="Calibri "/>
      </rPr>
      <t xml:space="preserve"> và 0,2% chất bảo quản ProClin 300®. Tiêu chuẩn chất lượng ISO 13485:2016</t>
    </r>
  </si>
  <si>
    <t>220001804/PCBA-HCM</t>
  </si>
  <si>
    <t>240001890/PCBB-HN</t>
  </si>
  <si>
    <t>Thùng</t>
  </si>
  <si>
    <t>Bình</t>
  </si>
  <si>
    <t xml:space="preserve"> 20 lít/thùng</t>
  </si>
  <si>
    <t>05 lít/can</t>
  </si>
  <si>
    <t>3x4.5ml/bộ</t>
  </si>
  <si>
    <t>500ml/bình</t>
  </si>
  <si>
    <t>Hóa chất dùng cho xét nghiệm HDL Cholesterol Direct</t>
  </si>
  <si>
    <t>Phần I- Hoá chất, vật tư xét nghiệm cho máy AU480</t>
  </si>
  <si>
    <t>Tổng phần II: 7 danh mục hàng hoá</t>
  </si>
  <si>
    <t>Tổng phần III: 6 danh mục hàng hoá</t>
  </si>
  <si>
    <t>Phần IV: Hoá chất, vật tư xét nghiệm cho máy Swelab alfa</t>
  </si>
  <si>
    <t>Tổng phần V: 6 danh mục hàng hoá</t>
  </si>
  <si>
    <t>Phần VII: Hoá chất, vật tư xét nghiệm cho máy sinh hoá miễn dịch tự động autolumo
A1000 (triển khai trên máy mới)</t>
  </si>
  <si>
    <t>Thuốc thử xét nghiệm định lượng N-terminal Pro B-type natriuretic peptide (NT-proBNP)</t>
  </si>
  <si>
    <t>Tổng phần IV: 4 danh mục hàng hoá</t>
  </si>
  <si>
    <t>Dung dịch rửa được thiết kế cho máy phân tích huyết học</t>
  </si>
  <si>
    <t>Dung dịch rửa được sử dụng trên máy phân tích huyết học</t>
  </si>
  <si>
    <t>Vật liệu kiểm soát mức bình thường xét nghiệm định lượng 20 thông số huyết học</t>
  </si>
  <si>
    <t>Swelab AlfaDiluent RFID (Dung dịch pha loãng)</t>
  </si>
  <si>
    <t>Chức năng: Là chất pha loãng máu sử dụng cho việc đếm và định cỡ tế bào. Thành phần: Muối ổn định isotonic &lt;1.5%; Chất chống vi trùng &lt;0.1%; Dung dịch đệm &lt;0.3%</t>
  </si>
  <si>
    <t>Swelab AlfaLyse RFID (Dung dịch ly giải, phá vỡ hồng cầu)</t>
  </si>
  <si>
    <t>Chức năng: Là thuốc thử ly giải huyết học (phá vỡ tế bào  hồng cầu), không chứa cyanide lytic, sử dụng để đếm và định cỡ tế bào.Thành phần: Muối amoni bậc 4 &lt;1.0%; Muối&lt;1.5%.</t>
  </si>
  <si>
    <t>Boule Con-diff N, L, H(Chất thử chuẩn/máu chuẩn dùng cho phân tích huyết học)</t>
  </si>
  <si>
    <t xml:space="preserve"> Chất chuẩn Boule được sử dụng theo dõi hoạt động của máy phân tích huyết học, chứa huyền phù tế bào hồng cầu của người và động vật trong dung dịch bảo quản đẳng trương.</t>
  </si>
  <si>
    <t>Boule Hypochlorite 2.0 % Cleaner,(Chất rửa dùng cho máy phân tích huyết học)</t>
  </si>
  <si>
    <t xml:space="preserve"> Chức năng: Là dung dịch rửa máy hằng ngày (bảo trì và vệ sinh máy huyết học). Thành phần:Natri hypochlorite để phân hủy lipid/ protein (sự suy giảm lipid/protein trong Sodium hypochlorite) 2.0-2.4% active chlorine (Clo hoạt tính); Độ ổn định: sodium hydroxide &lt;0.05%;  Chất hoạt động bề mặt &lt;0.05%.</t>
  </si>
  <si>
    <t>Dung dịch nhuộm (Bộ nhuộm Ziehl Neelsen)</t>
  </si>
  <si>
    <t>Dung dịch nhuộm (Bộ nhuộm Gram)</t>
  </si>
  <si>
    <t>Khay thử/tes thử xét nghiệm định tính kháng thể vi rút viêm gan C</t>
  </si>
  <si>
    <t>Khay thử xét nghiệm định tính đồng thời kháng thể IgG, IgM và kháng nguyên NS1 virus sốt xuất huyết</t>
  </si>
  <si>
    <t>Thuốc thử xét nghiệm định lượng hormone kích thích tuyến giáp (thyroid stimulating hormone)</t>
  </si>
  <si>
    <t>Hoá chất dùng cho máy phân tích miễn dịch (Chất phát quang hoá học)</t>
  </si>
  <si>
    <t>Thuốc thử xét nghiệm định lượng Albumin</t>
  </si>
  <si>
    <t>Thuốc thử xét nghiệm định lượng Alanine Aminotransferase (ALT/AST)</t>
  </si>
  <si>
    <t>Thuốc thử xét nghiệm định lượng a-Amylase Direct</t>
  </si>
  <si>
    <t>Thuốc thử xét nghiệm định lượng Aspartate Aminotransferase (AST/GOT)</t>
  </si>
  <si>
    <t>Thuốc thử xét nghiệm định lượng Cholesterol</t>
  </si>
  <si>
    <t>Vật liệu kiểm soát xét nghiệm định lượng CK và CK- MB</t>
  </si>
  <si>
    <t>Thuốc thử xét nghiệm định lượng Creatin Kinase (CK)</t>
  </si>
  <si>
    <t>Thuốc thử xét nghiệm định lượng Creatinine</t>
  </si>
  <si>
    <t>Thuốc thử xét nghiệm định lượng y- Glutamyltrans ferase (y-GT)</t>
  </si>
  <si>
    <t>Thuốc thử xét nghiệm định lượng Glucose</t>
  </si>
  <si>
    <t>IVD ly giải xét nghiệm định lượng HbA1C (Dung dịch ly giải hồng cầu dùng cho xét nghiệm HbA1c)</t>
  </si>
  <si>
    <t>Vật liệu kiểm soát xét nghiệm định lượng HbA1c</t>
  </si>
  <si>
    <t>Thuốc thử xét nghiệm định lượng sắt ( Iron Ferrozine)</t>
  </si>
  <si>
    <t>Thuốc thử xét nghiệm định lượng LDL cholesterol</t>
  </si>
  <si>
    <t>Chất hiệu chuẩn xét nghiệm định lượng HDL cholesterol và LDL cholesterol</t>
  </si>
  <si>
    <t>Bộ thuốc thử, chất hiệu chuẩn xét nghiệm định lượng protein (Total)</t>
  </si>
  <si>
    <t>Thuốc thử xét nghiệm định lượng Triglycerides</t>
  </si>
  <si>
    <t>Thuốc thử xét nghiệm định lượng Urea- BUN UV</t>
  </si>
  <si>
    <t>Thuốc thử, chất hiệu chuẩn xét nghiệm định lượng Lipase</t>
  </si>
  <si>
    <t>Vật liệu kiểm soát mức 1 xét nghiệm định lượng 37 thông số</t>
  </si>
  <si>
    <t>Vật liệu kiểm soát mức 2 xét nghiệm định lượng 37 thông số</t>
  </si>
  <si>
    <t>Dung dịch rửa dùng cho máy phân tích sinh hoá</t>
  </si>
  <si>
    <t>Hoá chất dùng cho máy phân tích miễn dịch (Dung dịch đệm )</t>
  </si>
  <si>
    <t>Hoá chất dùng cho máy phân tích miễn dịch(Dung dịch pha loãng mẫu)</t>
  </si>
  <si>
    <t>Hoá chất dùng cho máy phân tích miễn dịch (Dung dịch rửa )</t>
  </si>
  <si>
    <t>Tên hàng hóa</t>
  </si>
  <si>
    <t>Mô tả yêu cầu về tính năng, thông số kỹ thuật và các thông tin liên quan về kỹ thuật</t>
  </si>
  <si>
    <t>Vật liệu kiểm soát chất lượng định lượng các dấu ấn tim mạch</t>
  </si>
  <si>
    <t>Số lượng</t>
  </si>
  <si>
    <t>Hóa chất dùng cho định lượng β-HCG</t>
  </si>
  <si>
    <t>Hộp 100 test</t>
  </si>
  <si>
    <t>Túi</t>
  </si>
  <si>
    <t>Tổng phần VII: 17 danh mục hàng hoá</t>
  </si>
  <si>
    <t>Tổng các phần I+II+II+IV+V+VI+VII: 79 danh mục hàng hoá</t>
  </si>
  <si>
    <t>Tổng phần VI: 12 danh mục hàng hoá</t>
  </si>
  <si>
    <t>Tổng phần I: 27 danh mục hàng hoá</t>
  </si>
  <si>
    <t xml:space="preserve">
Hóa chất/thuốc thử dùng cho xét nghiệm định lượng Albumin mẫu huyết thanh, huyết tương người. Giới hạn phát hiện 1.43 g/l. Giới hạn tuyến tính 70 g/L. Phương pháp đo: Bromocresol green (xanh bromocresol). THÀNH PHẦN: Đệm Acetat 100 mmol/L, xanh bromocresol 0,27 mmol/L, chất tẩy rửa, pH 4,1. Albumin Standard (Chất chuẩn). Albumin bò. Đạt tiêu chuẩn ISO 13485.
</t>
  </si>
  <si>
    <t xml:space="preserve">
Hóa chất/thuốc thử dùng cho xét nghiệm Alanine Aminotransferase (ALT/GPT) mẫu huyết thanh hoặc huyết tương người. Phương pháp đo IFCC. Giới hạn phát hiện 8.5 U/L. Giới hạn tuyến tính 500 U/L. THÀNH PHẨN: Thuốc thử A: Đệm Tris 150 mmol/L, L-alanin 750 mmol/L, lactat dehydrogenase &gt; 1350 U/L, pH 7,3. Thuốc thử B: NADH 1,9 mmol/L, 2-oxoglutarat 75 mmol/L, natri hydroxid 148 mmol/L, natri azid 9,5 g/L. Đạt tiêu chuẩn ISO 13485
</t>
  </si>
  <si>
    <t xml:space="preserve">
Hóa chất/thuốc thử dùng cho xét nghiệm α-Amylase Direct mẫu huyết thanh, huyết tương hoặc nước tiểu người. Phương pháp: Direct substrate; Giới hạn phát hiện 4.5 U/L; giới hạn tuyến tính 1300 U/L. THÀNH PHẦN: Đệm MES 50 mmol/L, canxi clorid 5 mmol/L, natri clorid 300 mmol/L, natri thiocyanat 450 mmol/L, CNP-G3 2,25 mmol/L, pH 6,1. Đạt tiêu chuẩn ISO 13485
</t>
  </si>
  <si>
    <t xml:space="preserve">
Hóa chất/thuốc thử dùng cho xét nghiệm Aspartate Aminotransferase (AST/GOT) mẫu huyết thanh hoặc huyết tương người. Phương pháp đo IFCC. Giới hạn phát hiện 7.15 U/L. Giới hạn tuyến tính 500U/L. THÀNH PHẦN: Thuốc thử A: Đệm Tris 121 mmol/L, L-aspartat 362 mmol/L, malat dehydrogenase &gt; 460 U/L, lactat dehydrogenase &gt; 660 U/L, pH 7,8.Thuốc thử B : NADH 1,9 mmol/L, 2-oxoglutarat 75 mmol/L, natri hydroxid 148 mmol/L, natri azid 9,5 g/L. Đạt tiêu chuẩn ISO 13485
</t>
  </si>
  <si>
    <t xml:space="preserve">
Hóa chất/thuốc thử dùng cho xét nghiệm định lượng Bilirubin trực tiếp mẫu huyết thanh hoặc huyết tương người. Phương pháp: DICHLOROPHENYL DIAZONIUM; Giới hạn phát hiện 0.09 mg/dL; Giới hạn tuyến tính 15 mg/dL. THÀNH PHẦN: Thuốc thử A: Phosphoric acid 90 mmol/L; HEDTA 4,5 mmol/L; natri clorid 50 mmol/L; pH 1,5. Thuốc thử B: 3,5-dichlorophenyl diazonium 1,5 mmol/L. Đạt tiêu chuẩn ISO 13485
</t>
  </si>
  <si>
    <t xml:space="preserve">
Hóa chất/thuốc thử dùng cho xét nghiệm định lượng Cholesterol mẫu huyết thanh hoặc huyết tương người. Phương pháp: Cholesterol oxidase/peroxidase; Giới hạn phát hiện 0.109mmol/L; Giới hạn tuyến tính 26 mmol/L. THÀNH PHẦN: Đệm Pipes 35 mmol/L, natri cholat 0,5 mmol/L, phenol 28 mmol/L, cholesterol esterase &gt; 0,2 U/mL, cholesterol oxidase &gt; 0,1 U/mL, peroxidase &gt; 0,8 U/mL, 4-aminoantipyrin 0,5 mmol/L, pH 7,0. Đạt tiêu chuẩn ISO 13485.
</t>
  </si>
  <si>
    <t xml:space="preserve">
Chất kiểm chứng dùng cho xét nghiệm CK-MB. Dạng bột đông khô, thành phần: huyết thanh người. Đạt tiêu chuẩn ISO 13485
</t>
  </si>
  <si>
    <t xml:space="preserve">
Hóa chất/thuốc thử dùng cho xét nghiệm Creatin Kinase (CK) mẫu huyết thanh hoặc huyết tương người. Phương pháp đo IFCC. Giới hạn phát hiện1.92 U/L. Giới hạn tuyến tính 1300 U/L. THÀNH PHẦN: Thuốc thử A: Imidazol 125 mmol/L, EDTA 2 mmol/L, magie acetat 12,5 mmol/L, D-glucose 25 mmol/L, N-acetyl cystein 25 mmol/L, hexokinase 6000 U/L, NADP 2,4 mmol/L, pH 6,7. Thuốc thử B: Creatine phosphat 250 mmol/L, ADP 15 mmol/L, AMP 25 mmol/L, P1, P5-di(adenosine-5'-)pentaphosphat, 102 µmol/L, glucose-6-phosphat dehydrogenase 8000 U/L. Đạt tiêu chuẩn ISO 13485.
</t>
  </si>
  <si>
    <t xml:space="preserve">
Hóa chất/thuốc thử dùng cho xét nghiệm định lượng Creatinine mẫu huyết thanh, huyết tương hoặc nước tiểu người. Phương pháp: JAFFÉ COMPENSATED; Giới hạn phát hiện 0.04mg/dL; Giới hạn tuyến tính 20 mg/dL THÀNH PHẦN. Thuốc thử: Natri hydroxid 0,4 mol/L, chất tẩy rửa.B. Thuốc thử: Acid picric 25 mmol/L. Đạt tiêu chuẩn ISO 13485
</t>
  </si>
  <si>
    <t xml:space="preserve">
Hóa chất/chất thử dùng cho xét nghiệm định lượng y-Glutamyltransferase (y-GT) mẫu huyết thanh, huyết tương. Phương pháp đo IFCC. Giới hạn phát hiện 3.07 U/L; Giới hạn tuyến tính 600 U/L. THÀNH PHẦN: Thuốc thử A: Glycylglycin 206,25 mmol/L, natri hydroxid 130 mmol/L, pH 7,9. Thuốc thử B: ᵞ-Glutamyl-3-carboxy-4-nitroanilid 32,5 mmol/L. Đạt tiêu chuẩn ISO 13485
</t>
  </si>
  <si>
    <t xml:space="preserve">
Hóa chất/chất thử dùng cho xét nghiệm định lượng Glucose mẫu huyết thanh, huyết tương hoặc dịch não tủy người. Phương pháp đo: Glucose oxidase/peroxidase. Giới hạn phát hiện 0.199mmol/L. Giới hạn tuyến tính 27.5 mmol/L. THÀNH PHẦN: Phosphat 100 mmol/L, phenol 5 mmol/L, glucose oxidase &gt; 10 U/mL, peroxidase &gt; 1 U/mL, 4-aminoantipyrin 0,4 mmol/L, pH 7,5. Đạt tiêu chuẩn ISO 13485
</t>
  </si>
  <si>
    <t xml:space="preserve">
Dung dịch ly giải hồng cầu dùng cho xét nghiệm định lượng HbA1c; Thành phần: Tetradeoyltrimethylammonium bromid 9000 g/L.
</t>
  </si>
  <si>
    <t xml:space="preserve">
Hóa chất/thuốc thử dùng cho xét nghiệm HbA1c; Thành phần: Chất hiệu chuẩn HbA1c, Hemolysate (người và cừu), 0,9% tetradecyltrimethlyammonium bromide; Thuốc thử HbA1c R1 Antibody gồm: Kháng thể kháng HbA1c ở người (cừu) ≥ 0,5 mg/mL; đệm MES 0,025 mol/L, đệm TRIS 0,015 mol/L; Thuốc thử HbA1c R2 Polyhapten gồm: HbA1c Polyhapten ≥ 8 μg/mL; đệm MES 0,025 mol/L, đệm TRIS 0,015 mol/L; Hemoglobin toàn phần R1 gồm: Dung dịch đệm photphat, pH 7,4: 0,02 mol/L; Loại mẫu: Máu toàn phần; Độ lặp lại: CV ≤ 4%.
</t>
  </si>
  <si>
    <t xml:space="preserve">
Chất kiểm chứng cho xét nghiệm HbA1c; Thành phần: Máu người chứa huyết sắc tố bình thường. Chất kiểm chứng mức 2 được sản xuất bởi quy trình glycation (có kiểm soát) nguồn máu không mắc bệnh tiểu đường; Chất kiểm chứng 2 mức; Các giá trị xét nghiệm lấy từ các phân tích lặp lại, có thể truy nguyên và cụ thể đối với mỗi thuốc thử A1c của nhà sản xuất
</t>
  </si>
  <si>
    <t xml:space="preserve">
Hóa chất/thuốc thử dùng cho xét nghiệm định lượng Iron-Ferrozine mẫu huyết thanh hoặc huyết tương người. Phương pháp: Ferrozine; Giới hạn phát hiện 0.44μmol/L ; Giới hạn tuyến tính 179 μmol/L. THÀNH PHẦN:Thuốc thử A: Guanidin clorid 1,0 mol/L, dung dịch đệm acetat 0,4 mol/L, pH 4,0. Thuốc thử B: Ferrozine 8 mmol/L, acid ascorbic 200 mmol/L. Đạt tiêu chuẩn ISO 13485.
</t>
  </si>
  <si>
    <t xml:space="preserve">
Hóa chất/thuốc thử dùng cho xét nghiệm định lượng Cholesterol LDL mẫu huyết thanh, huyết tương người. Phương pháp: Phương pháp: Đo quang, DIRECT TOOS; Giới hạn phát hiện 0.94mmol/L; Dải đo: 4,55 - 700 mg/dL (0,12 - 18,1 mmol/L. THÀNH PHẦN: Thuốc thử A: đệm MES 50 mmol/L, cholesterol esterase &gt; 0,2 U/mL, cholesterol oxidase &lt; 1,0 U/mL, 4-aminoantipyrin 0,5 mmol/L, peroxidase &gt; 1,0 U/mL, chất tẩy rửa, chất bảo quản, pH 6,6. Thuốc thử B: đệm MES 50 mmol/L, N-ethyl-N-(2hydroxy-3-sulfopropyl)-3-methylanilin (TOOS) 1,0 mmol/L, chất tẩy rửa, chất bảo quản, pH 6,6. Đạt tiêu chuẩn ISO 13485.
</t>
  </si>
  <si>
    <t xml:space="preserve">
Hóa chất/thuốc thử dùng cho xét nghiệm định lượng HDL Cholesterol mẫu huyết thanh hoặc huyết tương người. Phương pháp: DIRECT TOOS. Giới hạn phát hiện 0,9 mg/dL (0,02 mmol/L). Dải đo: 2,99 - 180 mg/dL (0,08 - 4,66 mmol/L). THÀNH PHẦN: Thuốc thử A:  đệm MES 100 mmol/L, polyme, 4-aminoantipyrin 0,5 mmol/L, chất tẩy rửa, pH 6,5. Thuốc thử B: đệm MES 50mmol/L, cholesterol esterase 1,0 U/mL, peroxidase 1,0 U/mL, cholesterol oxidase 0,5 U/mL, N-ethyl-N-(2-hydroxy-3-sulfopropyl)-3-methylanilin (TOOS) 4,5 mmol/L, chất tẩy rửa, pH 5,5. Đạt tiêu chuẩn ISO 13485
</t>
  </si>
  <si>
    <t xml:space="preserve">
Chất chuẩn cho xét nghiệm HDL/LDL CHOLESTEROL mẫu huyết thanh, huyết tương người. Thành phần thuốc thử: huyết thanh người dạng bột đông khô, có chứa các nồng độ thành phần phù hợp để hiệu chuẩn xét nghiệm Cholesterol HDL/LDL. Đạt tiêu chuẩn ISO 13485
</t>
  </si>
  <si>
    <t xml:space="preserve">
Hóa chất/thuốc thử dùng cho xét nghiệm định lượng Protein toàn phần mẫu huyết thanh hoặc huyết tương người. Giới hạn phát hiện 4.6 g/L, giới hạn tuyến tính 150 g/L Phương pháp đo: Biuret. THÀNH PHẦN: Đồng (II) acetat 6 mmol/L, kali iod 12 mmol/L, natri hydroxid 1,15 mol/L, chất tẩy rửa, Chất chuẩn Protein Standard. Albumin bò. Đạt tiêu chuẩn ISO 13485
</t>
  </si>
  <si>
    <t xml:space="preserve">
Hóa chất/thuốc thử dùng cho xét nghiệm định lượng Triglycerides mẫu huyết thanh hoặc huyết tương người. Phương pháp: Glycerol phosphate oxidase/peroxidase; Giới hạn phát hiện 0.067mmol/L; Giới hạn tuyến tính 6.78 mmol/L . THÀNH PHẦN: Đệm Pipes 45 mmol/L, magnesi acetat 5 mmol/L, 4-clorophenol 6 mmol/L, lipase &gt; 100 U/mL, glycerol kinase &gt; 1,5 U/mL, glycerol-3-phosphat oxidase &gt; 4 U/mL, peroxidase &gt; 0,8 U/mL, 4-aminoantipyrin 0,75 mmol/L, ATP 0,9 mmol/L, pH 7,0. Đạt tiêu chuẩn ISO 13485.
</t>
  </si>
  <si>
    <t xml:space="preserve">
Hóa chất/thuốc thử dùng cho xét nghiệm định lượng Urea-BUN UV mẫu huyết thanh, huyết tương hoặc nước tiểu người. Phương pháp: Urease / Glutamate dehydroganase; Giới hạn phát hiện ≤3.69 mg/L; Giới hạn tuyến tính ≥300 mg/dL. THÀNH PHẦN: Thuốc thử A: Đệm Tris 100 mmol/L; 2-oxoglutarat 5,6 mmol/L; urease &gt; 140 U/mL; glutamat dehydrogenase &gt; 140 U/mL; ethylenglycol 220 g/L; natri azid ; pH 8,0. Thuốc thử B: Thuốc thử chứa: NADH 1,5 mmol/L, natri azid 9,5 g/L. Đạt tiêu chuẩn ISO 13485.
</t>
  </si>
  <si>
    <t xml:space="preserve">
Hóa chất/thuốc thử dùng cho xét nghiệm Lipase mẫu huyết thanh hoặc huyết tương người. Độ tuyến tính: 3-600 U/L. Đạt tiêu chuẩn ISO 13485
</t>
  </si>
  <si>
    <t xml:space="preserve">
Chất kiểm chứng cho các xét nghiệm sinh hóa thường quy có nguồn gốc từ huyết thanh người mức 1. THÀNH PHẦN Biochemistry Control Serum chứa: Bột đông khô được sản xuất từ huyết thanh người (hoàn nguyên với 5 mL nước). Đạt tiêu chuẩn ISO 13485
</t>
  </si>
  <si>
    <t xml:space="preserve">
Chất kiểm chứng cho các xét nghiệm sinh hóa thường quy có nguồn gốc từ huyết thanh người mức 2. THÀNH PHẦN Biochemistry Control Serum chứa: Bột đông khô được sản xuất từ huyết thanh người (hoàn nguyên với 5 mL nước). Đạt tiêu chuẩn ISO 13485.
</t>
  </si>
  <si>
    <t xml:space="preserve">
Chất chuẩn cho các xét nghiệm sinh hóa thường quy có nguồn gốc từ huyết thanh người. THÀNH PHẦNBiochemistry Calibrator (Human) chứa: Bột đông khô được sản xuất từ huyết thanh người (hoàn nguyên với 5 mL nước). Đạt tiêu chuẩn ISO 13485.
</t>
  </si>
  <si>
    <t xml:space="preserve">
Dung dịch rửa hệ thống máy sinh hóa; Thành phần: Sodium Hydroxide 1 - 2%; Genapol X080 1 - 2%; Sulfonic acids, C14-17-sec-alkane, muối natri 1 - 5%. Đạt tiêu chuẩn ISO 13485.
</t>
  </si>
  <si>
    <t xml:space="preserve">
Dung dịch rửa; Thành phần: Sodium Hypochlorite 5 - 10%; Đạt tiêu chuẩn ISO 13485.
</t>
  </si>
  <si>
    <t>Thuốc thử xét nghiệm định tính kháng nguyên A, dòng (clone): (9113D10)
Nguyên lý ngưng kết hồng cầu
Thành phần chính: 0.001% Anti-A monoclonal, 0.02% Na2HPO4, 0.5%BSA, 0.03% NaCl, 0.2% EDTA
Tiêu chuẩn ISO 13485:2016</t>
  </si>
  <si>
    <t>Thuốc thử xét nghiệm định tính kháng nguyên B,  dòng (clone): (9621A8)
Nguyên lý ngưng kết hồng cầu
Thành phần chính: 0.001% Anti-B monoclonal, 0.02% Na2HPO4, 0.5%BSA, 0.03% NaCl, 0.2% EDTA
Tiêu chuẩn ISO 13485:2016</t>
  </si>
  <si>
    <t>Thuốc thử xét nghiệm định tính kháng nguyên A, kháng nguyên B,  dòng (clone): (152D12 + 9113D10)
Nguyên lý ngưng kết hồng cầu
Thành phần chính: 0.001% Anti-AB monoclonal, 0.02% Na2HPO4, 0.5%BSA, 0.03% NaCl, 0.2% EDTA
Tiêu chuẩn ISO 13485:2016</t>
  </si>
  <si>
    <t>Thuốc thử xét nghiệm định tính kháng nguyên D,  dòng (clone): (P3X61 + P3X21223B10 + P3X290 + P3X35)
Nguyên lý ngưng kết hồng cầu
Thành phần chính: 0.001% Anti-D IgG/IgM Blend, 0.02% Na2HPO4, 0.5%BSA, 0.03% NaCl, 0.2% EDTA
Tiêu chuẩn ISO 13485:2016</t>
  </si>
  <si>
    <t>Thuốc thử xét nghiệm định tính kháng thể trên tế bào hồng cầu
Nguyên lý ngưng kết hồng cầu
Thành phần chính: AHG Green Concentrated 33.3%, NaN3 0.0666%, Sodium Chloride 0.9718%, Potassium Chloride 0.013%, BSA 0.665%, Di-sodium Hydrogen Phosphate 0.0944%, Potassium Di-Hydrogen Phosphate 0.0162%, EDTA 0.532%, Green Colour Stain 0.2222%, Blue colour Stain 0.0444%
Tiêu chuẩn ISO 13485:2016</t>
  </si>
  <si>
    <t>Hộp gồm 2 lọ, mỗi loại tế bào một lọ A1 và B
Thành phần: Mỗi lọ chứa 2-4% chất huyền phù của tế bào hồng cầu C-D-E trộn lẫn trong dung dịch bảo quản dệm, EDTA, Chloramphenicol, Neomycin sulfate, Gentamycin sulfate</t>
  </si>
  <si>
    <t>Độ nhạy 100% , độ dặc hiệu  ≥ 99,75%, Cho kết quả nhanh trong vòng 15 phút, Độ ổn định của kết quả xét nghiệm tới 60 phút ,không cần sử dụng thêm bất kỳ dung dịch dịch đệm(chase) cho mẫu máu  huyết thanh, huyết tương.
Nằm trong khuyến cáo phương cách xét nghiệm chẩn đoán HIV quốc gia năm 2020
Tiêu chuẩn ISO 13485:2016</t>
  </si>
  <si>
    <t>Định tính phát hiện kháng nguyên vi rút Rota trong mẫu phân của người.
- Độ nhạy tương quan: 100%; Độ đặc hiệu tương quan: 97,2%
Khay bao gồm: 
1. Vùng cộng hợp được phủ sẵn cộng hợp vàng kháng thể đơn dòng kháng vi rút Rota (cộng hợp kháng vi rút Rota) và cộng hợp vàng kháng thể kiểm soát .
2. Vạch kết quả (vạch T) và một vạch chứng (vạch C). Vạch T phủ sẵn kháng thể đơn dòng kháng vi rút Rota và vạch chứng C phủ sẵn kháng thể để kiểm chứng.
- Đạt tiêu chuẩn ISO 13485:2016</t>
  </si>
  <si>
    <t>Định tính phát hiện kháng nguyên vi rút cúm A/B
- Mẫu thử: Dịch mũi, họng, tỵ hầu
- Vạch A: Độ nhạy tương quan: 99,34% , Độ đặc hiệu tương quan: 100% 
- Vạch B: Độ nhạy tương quan: 100% , Độ đặc hiệu tương quan: 100% 
- Thành phần Test thử: 
1. Vùng cộng hợp có màu được phủ sẵn cộng hợp kháng thể kháng influenza-A và B (cộng hợp kháng thể). 
2. Màng nitrocellulose có chứa hai vạch kết quả (vạch A và B) và một vạch chứng (vạch C). Vạch A phủ sẵn kháng thể kháng influenza-A, vạch B phủ sẵn kháng thể kháng influenza-B và vạch C phủ sẵn kháng thể kiểm chứng
Đạt tiêu chuẩn ISO 13485:2016</t>
  </si>
  <si>
    <t>Định tính phát hiện kháng thể (IgG, IgM, IgA) kháng virus viêm gan C
- Mẫu phẩm: Huyết thanh, huyết tương, máu toàn phần
Khay thử bao gồm: 
- Vùng cộng hợp có màu đỏ tía được phủ sẵn cộng hợp vàng kháng nguyên HCV tái tổ hợp (lõi, NS3, NS4 và NS5) và một cộng hợp vàng kháng thể kiểm soát.
- Vạch T được phủ sẵn kháng nguyên HCV tái tổ hợp (lõi, NS3, NS4 và NS5)
- Vạch C được phủ sẵn kháng thể kiểm soát.
Độ nhạy tương quan: 100%;
Độ đặc hiệu tương quan: &gt;99.9%;
Độ chính xác tương quan: 100%
- Đạt tiêu chuẩn ISO 13485:2016</t>
  </si>
  <si>
    <t>Phát hiện kháng nguyên HBsAg trong huyết thanh, huyết tương, máu toàn phần của người
- Mẫu phẩm huyết thanh, huyết tương, máu toàn phần
- Độ nhạy:100%, Độ đặc hiệu: 99.88%
- Thành phần Kit thử: 
- Vùng cộng hợp IgG chuột kháng HBsAg-04 (0.16 μg)
- Vạch kết qủa:  IgG chuột kháng HBsAg-B20 (0.20 μg)
- Vạch chứng IgG dê kháng chuột (0.20 μg)
- Ngưỡng phát hiện 1ng/ml
Đạt tiêu chuẩn ISO13485:2016</t>
  </si>
  <si>
    <t>Định tính phát hiện và phân biệt kháng thể IgM và/ hoặc IgG kháng Dengue và kháng nguyên Dengue NS1 (DEN1, 2, 3, 4) trong huyết thanh, huyết tương và máu toàn phần của người
- Ngưỡng phát hiện: 0,25 ng/mL (Vạch Ag)
- Vạch IgG: Độ nhạy tương quan: 97.3%, Độ đặc hiệu tương quan: 99.3%
Vạch IgM: Độ nhạy tương quan: 96.9%,  Độ đặc hiệu tương quan: 98.9% 
Vạch NS1: Độ nhạy tương quan: 100% Độ đặc hiệu tương quan: 99.6%
- Test bên trái( Dengue IgG/IgM)  
 + Vùng cộng hợp: Cộng hợp vàng kháng nguyên Dengue, cộng hợp vàng kháng thể IgY-gà
 + Vạch kết quả G: Kháng thể chuột kháng IgG- người
 +Vạch kết quả M: Kháng thể chuột kháng IgM- người
 + Vạch chứng: Kháng thể dê kháng IgY- gà  
+ Vùng cộng hợp: Cộng hợp vàng kháng thể kháng Dengue NS1, Cộng hợp vàng kháng thể IgY-gà 
 + Vạch kết quả: Kháng thể chuột kháng Dengue NS1
 + Vạch chứng: Kháng thể dê kháng IgY-gà
- Đạt tiêu chuẩn ISO13485:2016</t>
  </si>
  <si>
    <t>Thành phần chính:
Liên hợp Enzyme. Horseradish-peroxidase được dán nhãn kháng thể đơn dòng chuột chống cTnI trong đệm Tris có chứa BSA. Chứa một lựa chọn các chất bảo quản.
Tiêu chuẩn chất lượng ISO 13485:2016</t>
  </si>
  <si>
    <t>Thành phần chính:
Enzym liên hợp. HRP (horseradish peroxidase) được gắn nhãn là kháng thể đơn dòng chuột antiferritin trong đệm Tris-NaCl có chứa BSA (bovine serum albumin) và casein. Chứa một số chất bảo quản.
Tiêu chuẩn chất lượng ISO 13485:2016</t>
  </si>
  <si>
    <t>Thành phần chính:
Enzym liên hợp. Kháng thể kháng T3 được gắn nhãn peroxidase cải ngựa trong đệm BIS-Tris-Propane-NaCl có chứa BSA (albumin huyết thanh bò). Chứa chất bảo quản ProClin® 300 và Bronidox.
Tiêu chuẩn chất lượng ISO 13485:2016</t>
  </si>
  <si>
    <t>Thành phần chính: 
Enzym liên hợp. Cải ngựa-peroxidase được gắn nhãn anti-T4 trong đệm Tris-NaCl có chứa BSA (albumin huyết thanh bò). Chứa một số chất bảo quản.
Tiêu chuẩn chất lượng ISO 13485:2016</t>
  </si>
  <si>
    <t>Thành phần chính:
Enzym liên hợp. Kháng thể kháng T3 được gắn nhãn peroxidase cải ngựa trong đệm BIS-Tris Propane-NaCl có chứa BSA (albumin huyết thanh bò). Chứa chất bảo quản ProClin® 300 và Bronidox.
Tiêu chuẩn chất lượng ISO 13485:2016</t>
  </si>
  <si>
    <t>Thành phần chính:
Enzym liên hợp. Horseradish-peroxidase đánh dấu kháng T4 trong đệm Tris-NaCl có chứa BSA (albumin huyết thanh bò) và ANS. Chứa một số chất bảo quản
Tiêu chuẩn chất lượng ISO 13485:2016</t>
  </si>
  <si>
    <t>Thành phần chính:
+ Enzyme liên hợp: Horseradish peroxidase (HRP) được gắn nhãn với kháng thể kháng TSH, trong đệm Tris-NaCl có chứa huyết thanh bò. Có chứa một số chất bảo quản.
Tiêu chuẩn chất lượng ISO 13485:2016</t>
  </si>
  <si>
    <t>Thành phần chính:
Enzym liên hợp. Kháng thể NT-proBNP đơn dòng của chuột được gắn nhãn HRP (horseradish peroxidase) trong đệm Tris-NaCl có chứa BSA (bovine serum albumin). Chứa một số chất bảo quản.
Tiêu chuẩn chất lượng ISO 13485:2016</t>
  </si>
  <si>
    <t>Vật liệu kiểm soát chất lượng các Thuốc thử miễn dịch chung mức 2
Kiểm tra các xét nghiệm như: AFP, CEA, CA125, CA19-9, CA15-3, CA50, tPSA, fPSA, PGII, β-HCG, Ferritin, CA72-4, NSE, SCCA, Cyfra 21-1, CA242, HE4, PGI, β2-Microglobulin, TG.
Tiêu chuẩn chất lượng ISO 13485:2016</t>
  </si>
  <si>
    <t>Vật liệu kiểm soát chất lượng các Thuốc thử tuyến giáp mức 2
Kiểm tra các xét nghiệm như: T3, T4, FT3, FT4, TSH, TG, PRL, LH, HGH, ACTH, Cortisol, Folate, 25-OH Vitamin D, FSH, PRG, Testosterone, E2, C-Peptide, Insulin, 17α-OHP, DHEA-S, IGF-1, Aldosterone, β-hCG, Vitamin B12
Tiêu chuẩn chất lượng ISO 13485:2016</t>
  </si>
  <si>
    <t>Kiểm soát chất lượng xét nghiệm để theo dõi độ chính xác các dấu ấn tim mạch, các chất phân tích cụ thể như CK-MB, cTnI, cTnT, hs-CRP, BNP, NT-proBNP, H-FABP và MYO
Tiêu chuẩn ISO 13485:2016</t>
  </si>
  <si>
    <t>Chất phát quang
Tiêu chuẩn chất lượng ISO 13485:2016</t>
  </si>
  <si>
    <t>Dung dịch pha loãng 
Thành phần chính:
NaCl buffer
Tiêu chuẩn chất lượng ISO 13485:2016</t>
  </si>
  <si>
    <t>Dung dịch rửa 
Thành phần chính: Sodium Hydroxide
Tiêu chuẩn chất lượng ISO 13485:2016</t>
  </si>
  <si>
    <t>Thành phần chính:
Enzyme liên hợp. Kháng thể anti-β-hCG được gắn nhãn peroxidase cải ngựa trong đệm PBS có chứa BSA (albumin huyết thanh bò). Chứa một số chất bảo quản.
Tiêu chuẩn chất lượng ISO 13485:2016</t>
  </si>
  <si>
    <t>Cóng phản ứng
Tiêu chuẩn chất lượng ISO 13485:2016</t>
  </si>
  <si>
    <t>1x250mL+1x5mL /Hộp</t>
  </si>
  <si>
    <t>8x60ml+8x15mL /Hộp</t>
  </si>
  <si>
    <t>8x20mL /Hộp</t>
  </si>
  <si>
    <t>4x60ml+4x15mL /Hộp</t>
  </si>
  <si>
    <t>10x60mL /Hộp</t>
  </si>
  <si>
    <t>1x1mL /Hộp</t>
  </si>
  <si>
    <t>2x60ml+2x15mL /Hộp</t>
  </si>
  <si>
    <t>5x60ml+5x60mL /Hộp</t>
  </si>
  <si>
    <t>1000ml /Hộp</t>
  </si>
  <si>
    <t>2 x 37.5 mL + 2 x 7.5 mL + 2 x 34.5 mL + 5 x 2 mL /Hộp</t>
  </si>
  <si>
    <t>2x1ml+2x1ml /Hộp</t>
  </si>
  <si>
    <t>2x60 mL + 2x20 mL /Hộp</t>
  </si>
  <si>
    <t>4x60 mL + 4x20 mL /Hộp</t>
  </si>
  <si>
    <t>4x10ml+ 4xlyo + 4x3.3ml + 2x3ml /Hộp</t>
  </si>
  <si>
    <t>5x5mL /Hộp</t>
  </si>
  <si>
    <t>5x5 mL /Hộp</t>
  </si>
  <si>
    <t>1x5l /Can</t>
  </si>
  <si>
    <t>450ml /Bình</t>
  </si>
  <si>
    <t>Thuốc thử xét nghiệm định lượng Bilirubin trực tiếp</t>
  </si>
  <si>
    <t>Thuốc thử, chất hiệu chuẩn xét nghiẹm định lượng HbA1C HbA1c</t>
  </si>
  <si>
    <t>Chất hiệu chuẩn xét nghiệm định lượng 35 thông số</t>
  </si>
  <si>
    <t>Dung dịch pha loãng được thiết kế cho máy phân tích huyết học</t>
  </si>
  <si>
    <t>Hoá chất ly giải được thiết kế cho máy phân tích huyết học</t>
  </si>
  <si>
    <t>2 lọ
x10ml/
Hộp</t>
  </si>
  <si>
    <t>Thuốc thử xét nghiệm định tính và bán định lượng Rheumatoid Factors (RF)</t>
  </si>
  <si>
    <t>Thuốc thử xét nghiệm định tính và bán định lượng C-Reactive Protein</t>
  </si>
  <si>
    <t>25 Test/Hộp</t>
  </si>
  <si>
    <t>20 Test/Hộp</t>
  </si>
  <si>
    <t>30 Test/Hộp</t>
  </si>
  <si>
    <t>40 Test/hộp</t>
  </si>
  <si>
    <t>100T</t>
  </si>
  <si>
    <t>Vật liệu kiểm soát chất lượng xét nghiệm chung</t>
  </si>
  <si>
    <t>Level 2: 6 * 3.0 mL</t>
  </si>
  <si>
    <t>Vật liệu kiểm soát chất lượng miễn dịch</t>
  </si>
  <si>
    <t>Level 2: 6 * 3.0 mL</t>
  </si>
  <si>
    <t>Level 2: 6 * 2.0 mL</t>
  </si>
  <si>
    <t>110ml×2sets</t>
  </si>
  <si>
    <t>Cóng phản ứng cho máy miễn dịch Autolumio A1000</t>
  </si>
  <si>
    <t>1000 pcs</t>
  </si>
  <si>
    <t>Thành phần chính: Sodium Hypochlorite (NaClO) 0.4% - 0.5%
Tiêu chuẩn chất lượng ISO 13485:2016</t>
  </si>
  <si>
    <t>Dùng làm chất pha loãng cho máy phân tích huyết học
Trạng thái vật lí: chất lỏng
Màu: không
Mùi: không
Độ pH: 7.35 đến 7.55
Tính tan: tan trong nước
Thành phần: Sodium chloride 0.44%, Sodium sulphate anhydrous 0.97%
Độ ổn định sau khi mở nắp: 60 ngày
Đạt tiêu chuẩn ISO13485:2016</t>
  </si>
  <si>
    <t>Dùng làm chất ly giải cho máy phân tích huyết học
Trạng thái vật lý: Chất lỏng
Màu: không
Mùi: nhẹ
Độ pH: 7.0 đến 7.6
Tính tan: tan trong nước
Thành phần: Dodecyltrimethylammonium chloride: &lt; 3.0%, Cetrimonium chloride: &lt; 0.1%, Citric acid monohydrate: &lt; 2.0%
Nhiệt độ bảo quản: 1 đến 30°C
Độ ổn định sau khi mở nắp: 90 ngày
Đạt tiêu chuẩn ISO13485:2016</t>
  </si>
  <si>
    <t>Dùng làm chất ly giải cho máy phân tích huyết học
Trạng thái vật lý: Chất lỏng
Màu: không
Mùi: không
Độ pH: 8.0 đến 8.6
Tính tan: tan trong nước
Thành phần:  Sodium alkyl ether sulphate: 0.11%
Nhiệt độ bảo quản: 1 đến 30°C
Độ ổn định sau khi mở nắp: 90 ngày
Đạt tiêu chuẩn ISO13485:2016</t>
  </si>
  <si>
    <t>Dùng làm chất rửa cho máy phân tích huyết học
Trạng thái vật lý: chất lỏng
Màu: xanh dương
Mùi: nhẹ
Độ pH: 8.0 đến 8.6
Tính tan: tan trong nước
Thành phần: Sodium alkyl ether sulphate: 0.069%
Nhiệt độ bảo quản: 1 đến 30°C
Độ ổn định sau khi mở nắp: 90 ngày
Đạt tiêu chuẩn ISO13485:2016</t>
  </si>
  <si>
    <t>Dùng làm chất rửa cho máy phân tích huyết học
Trạng thái vật lý: chất lỏng
Màu: vàng hoặc vàng-xanh lá
Mùi: khó chịu (clo)
Độ pH: 10 đến 13
Tính tan: tan trong nước
Thành phần: Sodium hypochlorite: 6.1%, Sodium hydroxide &lt;0.5%
Nhiệt độ bảo quản: 2 đến 8°C
Độ ổn định sau khi mở nắp: chỉ dùng 1 lần
Đạt tiêu chuẩn ISO13485:2016</t>
  </si>
  <si>
    <t>Dùng để kiểm chuẩn xét nghiệm huyết học 5 thành phần bạch cầu
Trạng thái vật lí: chất lỏng
Màu: đỏ sẫm
Độ pH: trung tính
Tính tan: tan trong nước
Thành phần: Hồng cầu người, bạch cầu mô phỏng và tiểu cầu của động vật có vú
Nhiệt độ bảo quản: 2 đến 8°C
Độ ổn định sau khi mở nắp: 14 ngày
Đạt tiêu chuẩn ISO13485:2016</t>
  </si>
  <si>
    <t xml:space="preserve">Thành phần chính:  Ascorbic acid, Leukocytes, Ketones, nitrite, Urobilinogen, Bilirubin, Protein, Glucose, Specific Gravity, Blood, pH
Tiêu chuẩn chất lượng ISO 13485:2016
</t>
  </si>
  <si>
    <t xml:space="preserve"> Thành phần chính: KCl, NaCl, NaAc, CaCl2, đệm pH, chất hoạt động bề mặt, chất bảo quản.
- Giá trị hiệu chuẩn:
   Calibration A: K+ 4 mmol/L, Na+ 140 mmol/L, Cl- 100 mmol/L, Ca2+ 1.25 mmol/L, pH 7.4
   Calibration B: K+ 8 mmol/L, Na+ 110 mmol/L, Cl- 70 mmol/L, Ca2+ 2.5 mmol/L, pH 7
- Nồng độ:
   Ammonium molybdate 0.4 mmol/l
   Sulphuric acid 100 mmol/l
   Hydrochloric acid 100 mmol/l
- Mẫu bệnh phẩm: Huyết thanh người
- Tương quan tuyến tính hệ số r: K+ ≥0.99, Na+≥0.99, Cl- ≥0.99, Ca2+ ≥0.99
- Độ lệch tuyến tính D: K+ ≤3%, Na ≤1%, Cl- ≤2%, Ca2+ ≤5%
- Độ nhạy của phép phân tích K+ ≤0.2mmol/L, Na+≤6.7mmol/L, Cl- ≤6.2mmol/L, Ca2+ ≤0.1mmol/L
- Độ thiên lệch chính xác: K+ ≤2%, Na+ ≤1.5%, Cl- ≤2%, Ca2+ ≤5%, pH ≤ 1%
Tiêu chuẩn chất lượng ISO 13485:2016</t>
  </si>
  <si>
    <t>Hãng sản xuất</t>
  </si>
  <si>
    <t>Nước SX</t>
  </si>
  <si>
    <t>Đơn giá</t>
  </si>
  <si>
    <t>Thành tiền</t>
  </si>
  <si>
    <t>BioSystems S.A., Tây Ban Nha</t>
  </si>
  <si>
    <t>Tây Ban Nha</t>
  </si>
  <si>
    <t>Roche Diagnostics GmbH, Đức</t>
  </si>
  <si>
    <t>Đức</t>
  </si>
  <si>
    <t>Canterbury Scientific Ltd, Niu Di-lân</t>
  </si>
  <si>
    <t>Niu Di-lân</t>
  </si>
  <si>
    <t>Sekisui Medical Co., Ltd., Nhật Bản</t>
  </si>
  <si>
    <t>Nhật Bản</t>
  </si>
  <si>
    <t>Beckman Coulter Ireland Inc., Ai-len</t>
  </si>
  <si>
    <t>Ai-len</t>
  </si>
  <si>
    <t>mti-diagnostics GmbH</t>
  </si>
  <si>
    <t>Nihon Kohden Tomioka Corporation</t>
  </si>
  <si>
    <t>Research and Diagnostic Systems, Inc. (R&amp;D Systems, Inc.)</t>
  </si>
  <si>
    <t>Mỹ</t>
  </si>
  <si>
    <t>VeroTest Sdn Bhd</t>
  </si>
  <si>
    <t xml:space="preserve"> Malaysia</t>
  </si>
  <si>
    <t>Immucor,
Inc.</t>
  </si>
  <si>
    <t>Công ty Cổ phần Semind</t>
  </si>
  <si>
    <t xml:space="preserve"> Việt Nam</t>
  </si>
  <si>
    <t>Gesan Production Srl</t>
  </si>
  <si>
    <t>Italy</t>
  </si>
  <si>
    <t>Abbott</t>
  </si>
  <si>
    <t xml:space="preserve"> Nhật Bản</t>
  </si>
  <si>
    <t>Beijing Genesee Biotech, Inc/ Trung Quốc sản xuất cho CTK/Mỹ</t>
  </si>
  <si>
    <t>Trung Quốc</t>
  </si>
  <si>
    <t>InTec Products, Inc</t>
  </si>
  <si>
    <t>Autobio Diagnostics Co., Ltd</t>
  </si>
  <si>
    <t xml:space="preserve"> Trung Quốc</t>
  </si>
  <si>
    <t>Autobio Labtec Instruments Co., Ltd</t>
  </si>
  <si>
    <t>Ký, mã, nhãn hiệu, model</t>
  </si>
  <si>
    <t>Tên thương mại: ISE Fluid pack (Na, K, Cl, Ca, pH)
Mã sản phẩm: 204-122</t>
  </si>
  <si>
    <t>Tên thương mại: Na electrode
Mã sản phẩm: 204-138</t>
  </si>
  <si>
    <t>3926</t>
  </si>
  <si>
    <t>Tên thương mại: K electrode
Mã sản phẩm: 204-139</t>
  </si>
  <si>
    <t>Tên thương mại: Cl electrode
Mã sản phẩm: 204-140</t>
  </si>
  <si>
    <t>Tên thương mại: Ca electrode
Mã sản phẩm: 204-141</t>
  </si>
  <si>
    <t>Tên thương mại: Ref electrode
Mã sản phẩm: 204-143</t>
  </si>
  <si>
    <t>Tên thương mại: ISE Fluid Cleaning solution
Mã sản phẩm: 204-131</t>
  </si>
  <si>
    <t>Tên thương mại: Isotonac 3 / MEK-640
Mã sản phẩm: T436D</t>
  </si>
  <si>
    <t xml:space="preserve">Tên thương mại: Hemolynac 310 / MK-310W
Mã sản phẩm: T493D </t>
  </si>
  <si>
    <t>Tên thương mại: Hemolynac 510 / MK-510W
Mã sản phẩm: T496D</t>
  </si>
  <si>
    <t>Tên thương mại: Cleanac 710 / MK-710W
Mã sản phẩm: T438H</t>
  </si>
  <si>
    <t xml:space="preserve">Tên thương mại: Cleanac 810 / MK-810W
Mã sản phẩm: T438R </t>
  </si>
  <si>
    <t>Tên thương mại: MEK-5DN
Mã sản phẩm: MEK-5DN</t>
  </si>
  <si>
    <t>Tên thương mại: Anti-A Reagent (Chủng loại trên nhãn: Anti-A Monoclonal Reagent)
Mã sản phẩm: VBG-001-010010</t>
  </si>
  <si>
    <t>Tên thương mại: Anti-B Reagent (Chủng loại trên nhãn: Anti-B Monoclonal Reagent)
Mã sản phẩm: VBG-002-010010</t>
  </si>
  <si>
    <t>Tên thương mại: Anti-AB Reagent (Chủng loại trên nhãn: Anti-AB Monoclonal Reagent)
Mã sản phẩm: VBG-003-010010</t>
  </si>
  <si>
    <t>Tên thương mại: Anti-D Reagent (Chủng loại trên nhãn: Anti-D IgG/IgM Blend Reagent)
Mã sản phẩm: VBG-004-010010</t>
  </si>
  <si>
    <t>Tên thương mại: Anti-Human Globulin (Chủng loại trên nhãn: Coombs Reagent (AHG))
Mã sản phẩm: VBG-008-010010</t>
  </si>
  <si>
    <t>Tên thương mại: Referencells-
2 (A1, B)
Mã sản phẩm: 0002345</t>
  </si>
  <si>
    <t>Tên thương mại: MELAB - Ziehl Neelsen Set
Mã sản phẩm: B250902</t>
  </si>
  <si>
    <t>Tên thương mại: MELAB- Color Gram Set
Mã sản phẩm: B250900</t>
  </si>
  <si>
    <t>Tên thương mại: Urodip 11P
Mã sản phẩm: 315-470</t>
  </si>
  <si>
    <t>Tên thương mại: RF Latex slide
Mã sản phẩm: 770SA</t>
  </si>
  <si>
    <t>Tên thương mại: CRP Latex slide
Mã sản phẩm: 760SA</t>
  </si>
  <si>
    <t xml:space="preserve">Tên thương mại: ASO Latex slide
Mã sản phẩm: 750SA
Hãng, nước sản xuất: Gesan Production Srl/ Italy </t>
  </si>
  <si>
    <t>Tên thương mại: Determine™ HIV – 1/2
Mã sản phẩm: 7D2343</t>
  </si>
  <si>
    <t>Tên thương mại: OnSite Rotavirus Ag Rapid Test
Mã sản phẩm: R0194C</t>
  </si>
  <si>
    <t>Tên thương mại: OnSite Influenza A/B Ag Rapid Test
Mã sản phẩm: R0187C</t>
  </si>
  <si>
    <t>Tên thương mại: OnSite HCV Ab Plus Combo Rapid Test
Mã sản phẩm: R0024C</t>
  </si>
  <si>
    <t>Tên thương mại: One Step HBsAg Test
Mã sản phẩm: ITP01003-TC40</t>
  </si>
  <si>
    <t>Tên thương mại: OnSite Duo Dengue Ag- IgG/IgM Rapid Test
Mã sản phẩm: R0062C</t>
  </si>
  <si>
    <t>Tên thương mại: cTnI CLIA Microparticles
Mã sản phẩm: CMH0202</t>
  </si>
  <si>
    <t xml:space="preserve">Tên thương mại: Ferritin CLIA Microparticles
Mã sản phẩm: CMB0902 </t>
  </si>
  <si>
    <t>Tên thương mại: FT3 CLIA Microparticles
Mã sản phẩm: CME0402</t>
  </si>
  <si>
    <t>Tên thương mại: FT4 CLIA Microparticles
Mã sản phẩm: CME0502</t>
  </si>
  <si>
    <t>Tên thương mại: T3 CLIA Microparticles
Mã sản phẩm: CME0102</t>
  </si>
  <si>
    <t>Tên thương mại: T4 CLIA Microparticles
Mã sản phẩm: CME0202</t>
  </si>
  <si>
    <t>Tên thương mại: TSH CLIA Microparticles
Mã sản phẩm: CME0302</t>
  </si>
  <si>
    <t>Tên thương mại: NT-proBNP CLIA Microparticles</t>
  </si>
  <si>
    <t>Tên thương mại: Tumor Marker Control II
Mã sản phẩm: ZKM0201</t>
  </si>
  <si>
    <t>Tên thương mại: Endocrine Control II
Mã sản phẩm: ZKE0201</t>
  </si>
  <si>
    <t xml:space="preserve">Tên thương mại: Cardiac Markers Control
Mã sản phẩm: ZKD0207 </t>
  </si>
  <si>
    <t>Tên thương mại: Chemiluminescent Substrate
Mã sản phẩm: CMO0101</t>
  </si>
  <si>
    <t>Tên thương mại: Wash Buffer
Mã sản phẩm: CMO0301</t>
  </si>
  <si>
    <t>Tên thương mại: Diluent Universal
Mã sản phẩm: CMO0201</t>
  </si>
  <si>
    <t>Tên thương mại: System Wash
Mã sản phẩm: CMO0401</t>
  </si>
  <si>
    <t>Tên thương mại: β- HCG CLIA Microparticles
Mã sản phẩm: CMN0302</t>
  </si>
  <si>
    <t>Tên thương mại: Reaction Vessel
Mã sản phẩm: CMO0601</t>
  </si>
  <si>
    <t>Năm 2025 trở đi</t>
  </si>
  <si>
    <t>Thủy Điển</t>
  </si>
  <si>
    <t>Boule Medical AB</t>
  </si>
  <si>
    <t>Model: Swelab AlfaDiluent</t>
  </si>
  <si>
    <t>Model: Swelab AlfaLyse</t>
  </si>
  <si>
    <t>Model: Boule Con-Diff Normal,Boule Con-Diff Low,Boule Con-Diff High</t>
  </si>
  <si>
    <t>Model: Boule Hypochlorite 2% Cleaner</t>
  </si>
  <si>
    <t>- Chủng loại: ALBUMIN
- Mã hàng hóa: 11573
- Hãng sản xuất: BioSystems S.A., Tây Ban Nha
- Chủ sở hữu: BioSystems S.A., Tây Ban Nha</t>
  </si>
  <si>
    <t>- Chủng loại: ALANINE AMINOTRANSFERASE (ALT/GPT)
- Mã hàng hóa: 21533
- Hãng sản xuất: BioSystems S.A., Tây Ban Nha
- Chủ sở hữu: BioSystems S.A., Tây Ban Nha</t>
  </si>
  <si>
    <t>- Chủng loại: alpha-AMYLASE - DIRECT
- Mã hàng hóa: 21550
- Hãng sản xuất: BioSystems S.A., Tây Ban Nha
- Chủ sở hữu: BioSystems S.A., Tây Ban Nha</t>
  </si>
  <si>
    <t>- Chủng loại: ASPARTATE AMINOTRANSFERASE (AST/GOT)
- Mã hàng hóa: 21531
- Hãng sản xuất: BioSystems S.A., Tây Ban Nha
- Chủ sở hữu: BioSystems S.A., Tây Ban Nha</t>
  </si>
  <si>
    <t>- Chủng loại: BILIRUBIN (DIRECT)
- Mã hàng hóa: 21504
- Hãng sản xuất: BioSystems S.A., Tây Ban Nha
- Chủ sở hữu: BioSystems S.A., Tây Ban Nha</t>
  </si>
  <si>
    <t>- Chủng loại: CHOLESTEROL
- Mã hàng hóa: 21505
- Hãng sản xuất: BioSystems S.A., Tây Ban Nha
- Chủ sở hữu: BioSystems S.A., Tây Ban Nha</t>
  </si>
  <si>
    <t>- Chủng loại: CK-MB CONTROL SERUM
- Mã hàng hóa: 18024
- Hãng sản xuất: BioSystems S.A., Tây Ban Nha
- Chủ sở hữu: BioSystems S.A., Tây Ban Nha</t>
  </si>
  <si>
    <t>- Chủng loại: CREATINE KINASE (CK)
- Mã hàng hóa: 21790
- Hãng sản xuất: BioSystems S.A., Tây Ban Nha
- Chủ sở hữu: BioSystems S.A., Tây Ban Nha</t>
  </si>
  <si>
    <t>- Chủng loại: CREATININE
- Mã hàng hóa: 21502
- Hãng sản xuất: BioSystems S.A., Tây Ban Nha
- Chủ sở hữu: BioSystems S.A., Tây Ban Nha</t>
  </si>
  <si>
    <t>- Chủng loại: gamma-GLUTAMYLTRANSFERASE (gamma-GT)
- Mã hàng hóa: 21520
- Hãng sản xuất: BioSystems S.A., Tây Ban Nha
- Chủ sở hữu: BioSystems S.A., Tây Ban Nha</t>
  </si>
  <si>
    <t>- Chủng loại: GLUCOSE
- Mã hàng hóa: 21503
- Hãng sản xuất: BioSystems S.A., Tây Ban Nha
- Chủ sở hữu: BioSystems S.A., Tây Ban Nha</t>
  </si>
  <si>
    <t>- Chủng loại: Hemolyzing Reagent
- Mã hàng hóa: 472137
- Hãng sản xuất: Roche Diagnostics GmbH, Đức
- Chủ sở hữu: Beckman Coulter, Inc., Mỹ</t>
  </si>
  <si>
    <t>- Chủng loại: HbA1c
- Mã hàng hóa: B00389
- Hãng sản xuất: Roche Diagnostics GmbH, Đức
- Chủ sở hữu: Beckman Coulter, Inc., Mỹ</t>
  </si>
  <si>
    <t>- Chủng loại: extendSURE HbA1c Liquid Controls
- Mã hàng hóa: B12396
- Hãng sản xuất: Canterbury Scientific Ltd, Niu Di-lân
- Chủ sở hữu: Canterbury Scientific Ltd, Niu Di-lân</t>
  </si>
  <si>
    <t>- Chủng loại: IRON - FERROZINE
- Mã hàng hóa: 21509
- Hãng sản xuất: BioSystems S.A., Tây Ban Nha
- Chủ sở hữu: BioSystems S.A., Tây Ban Nha</t>
  </si>
  <si>
    <t>- Chủng loại: CHOLESTEROL LDL DIRECT
- Mã hàng hóa: 21785
- Hãng sản xuất: BioSystems S.A., Tây Ban Nha
- Chủ sở hữu: BioSystems S.A., Tây Ban Nha</t>
  </si>
  <si>
    <t>- Chủng loại: CHOLESTEROL HDL DIRECT
- Mã hàng hóa: 21594
- Hãng sản xuất: BioSystems S.A., Tây Ban Nha
- Chủ sở hữu: BioSystems S.A., Tây Ban Nha</t>
  </si>
  <si>
    <t>- Chủng loại: CHOLESTEROL HDL/LDL CALIBRATOR
- Mã hàng hóa: 11693
- Hãng sản xuất: BioSystems S.A., Tây Ban Nha
- Chủ sở hữu: BioSystems S.A., Tây Ban Nha</t>
  </si>
  <si>
    <t>- Chủng loại: PROTEIN (TOTAL)
- Mã hàng hóa: 11572
- Hãng sản xuất: BioSystems S.A., Tây Ban Nha
- Chủ sở hữu: BioSystems S.A., Tây Ban Nha</t>
  </si>
  <si>
    <t>- Chủng loại: TRIGLYCERIDES
- Mã hàng hóa: 21528
- Hãng sản xuất: BioSystems S.A., Tây Ban Nha
- Chủ sở hữu: BioSystems S.A., Tây Ban Nha</t>
  </si>
  <si>
    <t>- Chủng loại: UREA/BUN - UV
- Mã hàng hóa: 21516
- Hãng sản xuất: BioSystems S.A., Tây Ban Nha
- Chủ sở hữu: BioSystems S.A., Tây Ban Nha</t>
  </si>
  <si>
    <t>- Chủng loại: LIPASE
- Mã hàng hóa: OSR6130
- Hãng sản xuất: Sekisui Medical Co., Ltd., Nhật Bản
- Chủ sở hữu: Beckman Coulter, Inc., Mỹ</t>
  </si>
  <si>
    <t>- Chủng loại: BIOCHEMISTRY CONTROL SERUM (Human) I
- Mã hàng hóa: 18042
- Hãng sản xuất: BioSystems S.A., Tây Ban Nha
- Chủ sở hữu: BioSystems S.A., Tây Ban Nha</t>
  </si>
  <si>
    <t>- Chủng loại: BIOCHEMISTRY CONTROL SERUM (Human) II
- Mã hàng hóa: 18043
- Hãng sản xuất: BioSystems S.A., Tây Ban Nha
- Chủ sở hữu: BioSystems S.A., Tây Ban Nha</t>
  </si>
  <si>
    <t>- Chủng loại: BIOCHEMISTRY CALIBRATOR (HUMAN)
- Mã hàng hóa: 18044
- Hãng sản xuất: BioSystems S.A., Tây Ban Nha
- Chủ sở hữu: BioSystems S.A., Tây Ban Nha</t>
  </si>
  <si>
    <t>- Chủng loại: Wash Solution
- Mã hàng hóa: ODR2000
- Hãng sản xuất: Beckman Coulter Ireland Inc., Ai-len
- Chủ sở hữu: Beckman Coulter, Inc., Mỹ</t>
  </si>
  <si>
    <t>- Chủng loại: Cleaning Solution
- Mã hàng hóa: 66039
- Hãng sản xuất: Beckman Coulter Ireland Inc., Ai-len
- Chủ sở hữu: Beckman Coulter Ireland Inc., Ai-len</t>
  </si>
  <si>
    <t>Phương pháp: ngưng kết trên lam kính
Thuốc thử: 
+Latex: Các hạt latex được phủ globulin gamma người, pH 8.2. Sodium azide&lt;0.1%
+Positive Control: Huyết thanh người với nồng độ RF&gt;30IU/mL
+Negative control: Huyết thanh động vật
Độ nhạy: 8 (6-16)IU/mL
Độ nhạy chẩn đoán:100%
Độ đặc hiệu chẩn đoán: 98.8%
Tiêu chuẩn ISO 13485:2016</t>
  </si>
  <si>
    <t>Phương pháp: ngưng kết trên lam kính
Thuốc thử: 
+Latex: Các hạt latex được phủ kháng thể IgG của dê kháng CRP người, pH 8.2
+Positive Control: Huyết thanh người với nồng độ CRP&gt;20mg/L
+Negative control: Huyết thanh động vật
Độ nhạy: 6mg/L
Độ nhạy chẩn đoán: 95.6%
Độ đặc hiệu chẩn đoán: 96.2%
Tiêu chuẩn ISO 13485:2016</t>
  </si>
  <si>
    <t>Phương pháp: ngưng kết trên lam kính
Thuốc thử: 
+Latex: hỗn dịch các hạt latex polystyrene được phủ Streptolysin, pH 8.2
+Positive Control: Huyết thanh người với nồng độ ASO&gt;200IU/mL
+Negative control: Huyết thanh động vật
Độ nhạy: 200 (±50) UI/mL
Độ nhạy chẩn đoán: 98%
Độ đặc hiệu chẩn đoán: 97%
Tiêu chuẩn ISO 13485:2016</t>
  </si>
  <si>
    <t>2025 trở về sau</t>
  </si>
  <si>
    <t xml:space="preserve">PHỤ LỤC </t>
  </si>
  <si>
    <t>Tổng tiền bằng chữ: Một tỷ ba trăm triệu chín trăm mười bốn nghìn một trăm bốn mươi sáu đồng</t>
  </si>
  <si>
    <t>(Kèm theo thư mời số      /TM-BV ngày        /4/2026 của Bệnh viện Bạch Thông)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</si>
</sst>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_);_(* \(#,##0\);_(* &quot;-&quot;??_);_(@_)"/>
    <numFmt numFmtId="165" formatCode="_-* #,##0.00\ _₫_-;\-* #,##0.00\ _₫_-;_-* &quot;-&quot;??\ _₫_-;_-@_-"/>
    <numFmt numFmtId="166" formatCode="_-* #,##0\ _₫_-;\-* #,##0\ _₫_-;_-* &quot;-&quot;??\ _₫_-;_-@_-"/>
    <numFmt numFmtId="167" formatCode="\(#\)"/>
  </numFmts>
  <fonts count="27">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sz val="10"/>
      <name val="Times New Roman"/>
      <family val="1"/>
      <charset val="204"/>
    </font>
    <font>
      <sz val="11"/>
      <color rgb="FF000000"/>
      <name val="Calibri"/>
      <family val="2"/>
    </font>
    <font>
      <sz val="11"/>
      <color indexed="8"/>
      <name val="Calibri"/>
      <family val="2"/>
    </font>
    <font>
      <sz val="10"/>
      <name val="Arial"/>
      <family val="2"/>
    </font>
    <font>
      <sz val="16"/>
      <name val="Calibri "/>
    </font>
    <font>
      <sz val="13"/>
      <name val="Calibri "/>
    </font>
    <font>
      <b/>
      <sz val="14"/>
      <name val="Calibri "/>
    </font>
    <font>
      <b/>
      <sz val="16"/>
      <name val="Calibri "/>
    </font>
    <font>
      <sz val="12"/>
      <name val="Calibri "/>
    </font>
    <font>
      <b/>
      <u/>
      <sz val="14"/>
      <name val="Calibri "/>
    </font>
    <font>
      <b/>
      <sz val="13"/>
      <name val="Calibri "/>
    </font>
    <font>
      <b/>
      <sz val="26"/>
      <name val="Calibri "/>
    </font>
    <font>
      <b/>
      <sz val="11"/>
      <name val="Calibri "/>
    </font>
    <font>
      <sz val="11"/>
      <name val="Calibri "/>
    </font>
    <font>
      <sz val="11"/>
      <color theme="1"/>
      <name val="Calibri "/>
    </font>
    <font>
      <i/>
      <sz val="13"/>
      <name val="Calibri "/>
    </font>
    <font>
      <sz val="11"/>
      <color rgb="FFFF0000"/>
      <name val="Calibri "/>
    </font>
    <font>
      <b/>
      <sz val="10"/>
      <name val="Times New Roman"/>
      <family val="1"/>
    </font>
    <font>
      <sz val="10"/>
      <name val="Times New Roman"/>
      <family val="1"/>
    </font>
    <font>
      <b/>
      <sz val="14"/>
      <name val="Times New Roman"/>
      <family val="1"/>
    </font>
    <font>
      <i/>
      <sz val="13"/>
      <name val="Times New Roman"/>
      <family val="1"/>
    </font>
    <font>
      <b/>
      <i/>
      <sz val="1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s>
  <cellStyleXfs count="19">
    <xf numFmtId="0" fontId="0" fillId="0" borderId="0"/>
    <xf numFmtId="43" fontId="4" fillId="0" borderId="0" applyFont="0" applyFill="0" applyBorder="0" applyAlignment="0" applyProtection="0"/>
    <xf numFmtId="0" fontId="5" fillId="0" borderId="0" applyNumberFormat="0" applyFill="0" applyBorder="0" applyProtection="0">
      <alignment vertical="top" wrapText="1"/>
    </xf>
    <xf numFmtId="0" fontId="6" fillId="0" borderId="0"/>
    <xf numFmtId="0" fontId="3" fillId="0" borderId="0"/>
    <xf numFmtId="0" fontId="7" fillId="0" borderId="0"/>
    <xf numFmtId="43" fontId="7" fillId="0" borderId="0" applyFont="0" applyFill="0" applyBorder="0" applyAlignment="0" applyProtection="0"/>
    <xf numFmtId="0" fontId="8" fillId="0" borderId="0"/>
    <xf numFmtId="0" fontId="8" fillId="0" borderId="0"/>
    <xf numFmtId="0" fontId="4" fillId="0" borderId="0"/>
    <xf numFmtId="0" fontId="8" fillId="0" borderId="0"/>
    <xf numFmtId="0" fontId="8" fillId="0" borderId="0">
      <alignment vertical="top"/>
    </xf>
    <xf numFmtId="43" fontId="2" fillId="0" borderId="0" applyFont="0" applyFill="0" applyBorder="0" applyAlignment="0" applyProtection="0"/>
    <xf numFmtId="165" fontId="1"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7" fillId="0" borderId="0" applyFill="0" applyProtection="0"/>
    <xf numFmtId="0" fontId="8" fillId="0" borderId="0"/>
  </cellStyleXfs>
  <cellXfs count="121">
    <xf numFmtId="0" fontId="0" fillId="0" borderId="0" xfId="0"/>
    <xf numFmtId="0" fontId="9" fillId="0" borderId="0" xfId="0" applyFont="1"/>
    <xf numFmtId="0" fontId="9"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center" vertical="center"/>
    </xf>
    <xf numFmtId="166" fontId="9" fillId="0" borderId="0" xfId="13" applyNumberFormat="1" applyFont="1" applyFill="1" applyAlignment="1">
      <alignment vertical="center"/>
    </xf>
    <xf numFmtId="164" fontId="9" fillId="0" borderId="0" xfId="13" applyNumberFormat="1" applyFont="1" applyFill="1"/>
    <xf numFmtId="0" fontId="10" fillId="0" borderId="0" xfId="0" applyFont="1"/>
    <xf numFmtId="0" fontId="12" fillId="0" borderId="0" xfId="0" applyFont="1" applyAlignment="1">
      <alignment vertical="center"/>
    </xf>
    <xf numFmtId="0" fontId="13" fillId="0" borderId="0" xfId="0" applyFont="1" applyAlignment="1">
      <alignment horizontal="left" vertical="center"/>
    </xf>
    <xf numFmtId="0" fontId="15"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16" fillId="0" borderId="0" xfId="0" applyFont="1" applyAlignment="1">
      <alignment horizontal="center" vertical="center"/>
    </xf>
    <xf numFmtId="0" fontId="13" fillId="0" borderId="0" xfId="0"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164" fontId="15" fillId="0" borderId="1" xfId="1" applyNumberFormat="1" applyFont="1" applyFill="1" applyBorder="1" applyAlignment="1">
      <alignment horizontal="center" vertical="center" wrapText="1"/>
    </xf>
    <xf numFmtId="0" fontId="10" fillId="0" borderId="0" xfId="0" applyFont="1" applyAlignment="1">
      <alignment vertical="center"/>
    </xf>
    <xf numFmtId="0" fontId="15" fillId="0" borderId="1" xfId="0" quotePrefix="1" applyFont="1" applyBorder="1" applyAlignment="1">
      <alignment horizontal="center" vertical="center"/>
    </xf>
    <xf numFmtId="0" fontId="15" fillId="0" borderId="1" xfId="0" quotePrefix="1" applyFont="1" applyBorder="1" applyAlignment="1">
      <alignment horizontal="center" vertical="center" wrapText="1"/>
    </xf>
    <xf numFmtId="0" fontId="17" fillId="0" borderId="1" xfId="0" quotePrefix="1" applyFont="1" applyBorder="1" applyAlignment="1">
      <alignment horizontal="center" vertical="center"/>
    </xf>
    <xf numFmtId="0" fontId="17" fillId="0" borderId="1" xfId="0" quotePrefix="1" applyFont="1" applyBorder="1" applyAlignment="1">
      <alignment horizontal="center" vertical="center" wrapText="1"/>
    </xf>
    <xf numFmtId="0" fontId="17" fillId="0" borderId="1" xfId="0" applyFont="1" applyBorder="1" applyAlignment="1">
      <alignment horizontal="left"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1" xfId="0" quotePrefix="1" applyFont="1" applyBorder="1" applyAlignment="1">
      <alignment horizontal="center" vertical="center" wrapText="1"/>
    </xf>
    <xf numFmtId="49" fontId="18" fillId="0" borderId="1" xfId="0" applyNumberFormat="1" applyFont="1" applyBorder="1" applyAlignment="1">
      <alignment horizontal="center" vertical="center"/>
    </xf>
    <xf numFmtId="164" fontId="17" fillId="0" borderId="1" xfId="0" applyNumberFormat="1" applyFont="1" applyBorder="1" applyAlignment="1">
      <alignment horizontal="center" vertical="center" wrapText="1"/>
    </xf>
    <xf numFmtId="164" fontId="18" fillId="0" borderId="1" xfId="1" applyNumberFormat="1" applyFont="1" applyFill="1" applyBorder="1" applyAlignment="1">
      <alignment vertical="center"/>
    </xf>
    <xf numFmtId="0" fontId="17" fillId="0" borderId="1" xfId="15" applyFont="1" applyBorder="1" applyAlignment="1">
      <alignment horizontal="left" vertical="center"/>
    </xf>
    <xf numFmtId="0" fontId="18" fillId="0" borderId="1" xfId="0" applyFont="1" applyBorder="1" applyAlignment="1">
      <alignment horizontal="center"/>
    </xf>
    <xf numFmtId="0" fontId="17" fillId="0" borderId="1" xfId="0" applyFont="1" applyBorder="1" applyAlignment="1">
      <alignment vertical="center"/>
    </xf>
    <xf numFmtId="0" fontId="18" fillId="0" borderId="1" xfId="16" applyFont="1" applyBorder="1" applyAlignment="1">
      <alignment horizontal="left" vertical="center" wrapText="1"/>
    </xf>
    <xf numFmtId="0" fontId="19" fillId="0" borderId="1" xfId="0" applyFont="1" applyBorder="1" applyAlignment="1">
      <alignment horizontal="left" vertical="center" wrapText="1"/>
    </xf>
    <xf numFmtId="1" fontId="18" fillId="0" borderId="1" xfId="0" quotePrefix="1" applyNumberFormat="1" applyFont="1" applyBorder="1" applyAlignment="1">
      <alignment horizontal="left" vertical="center" wrapText="1"/>
    </xf>
    <xf numFmtId="3" fontId="17" fillId="0" borderId="1" xfId="11" applyNumberFormat="1" applyFont="1" applyBorder="1" applyAlignment="1">
      <alignment vertical="center" wrapText="1"/>
    </xf>
    <xf numFmtId="0" fontId="17" fillId="0" borderId="2" xfId="0" applyFont="1" applyBorder="1" applyAlignment="1">
      <alignment horizontal="center" vertical="center"/>
    </xf>
    <xf numFmtId="0" fontId="18" fillId="0" borderId="2" xfId="0" applyFont="1" applyBorder="1" applyAlignment="1">
      <alignment horizontal="center" vertical="center"/>
    </xf>
    <xf numFmtId="3" fontId="17" fillId="0" borderId="2" xfId="11" applyNumberFormat="1" applyFont="1" applyBorder="1" applyAlignment="1">
      <alignment horizontal="center" vertical="center" wrapText="1"/>
    </xf>
    <xf numFmtId="3" fontId="17" fillId="0" borderId="2" xfId="11" applyNumberFormat="1" applyFont="1" applyBorder="1" applyAlignment="1">
      <alignment vertical="center" wrapText="1"/>
    </xf>
    <xf numFmtId="0" fontId="15" fillId="0" borderId="0" xfId="0" applyFont="1" applyAlignment="1">
      <alignment vertical="center"/>
    </xf>
    <xf numFmtId="164" fontId="15" fillId="0" borderId="0" xfId="1" applyNumberFormat="1" applyFont="1" applyFill="1" applyAlignment="1">
      <alignment horizontal="center" vertical="center"/>
    </xf>
    <xf numFmtId="0" fontId="10" fillId="0" borderId="0" xfId="0" applyFont="1" applyAlignment="1">
      <alignment horizontal="center" vertical="center" wrapText="1"/>
    </xf>
    <xf numFmtId="164" fontId="10" fillId="0" borderId="0" xfId="1" applyNumberFormat="1" applyFont="1" applyFill="1" applyAlignment="1">
      <alignment horizontal="center" vertical="center" wrapText="1"/>
    </xf>
    <xf numFmtId="0" fontId="10" fillId="0" borderId="0" xfId="0" quotePrefix="1" applyFont="1" applyAlignment="1">
      <alignment vertical="center"/>
    </xf>
    <xf numFmtId="164" fontId="10" fillId="0" borderId="0" xfId="1" applyNumberFormat="1" applyFont="1" applyFill="1" applyAlignment="1">
      <alignment horizontal="center"/>
    </xf>
    <xf numFmtId="0" fontId="18" fillId="0" borderId="0" xfId="0" applyFont="1" applyAlignment="1">
      <alignment vertical="center"/>
    </xf>
    <xf numFmtId="0" fontId="18" fillId="0" borderId="0" xfId="0" applyFont="1" applyAlignment="1">
      <alignment horizontal="center"/>
    </xf>
    <xf numFmtId="0" fontId="18" fillId="0" borderId="1" xfId="0" applyFont="1" applyBorder="1"/>
    <xf numFmtId="0" fontId="12" fillId="0" borderId="0" xfId="0" applyFont="1" applyAlignment="1">
      <alignment horizontal="center" vertical="center"/>
    </xf>
    <xf numFmtId="0" fontId="15" fillId="0" borderId="0" xfId="0" applyFont="1" applyAlignment="1">
      <alignment horizontal="center" vertical="center" wrapText="1"/>
    </xf>
    <xf numFmtId="0" fontId="19" fillId="0" borderId="1" xfId="0" applyFont="1" applyBorder="1" applyAlignment="1">
      <alignment horizontal="center" vertical="center" wrapText="1"/>
    </xf>
    <xf numFmtId="3" fontId="17" fillId="0" borderId="1" xfId="11" applyNumberFormat="1" applyFont="1" applyBorder="1" applyAlignment="1">
      <alignment horizontal="center" vertical="center" wrapText="1"/>
    </xf>
    <xf numFmtId="3" fontId="17" fillId="0" borderId="0" xfId="11" applyNumberFormat="1" applyFont="1" applyAlignment="1">
      <alignment horizontal="center" vertical="center" wrapText="1"/>
    </xf>
    <xf numFmtId="0" fontId="10" fillId="0" borderId="0" xfId="0" quotePrefix="1" applyFont="1" applyAlignment="1">
      <alignment horizontal="center" vertical="center" wrapText="1"/>
    </xf>
    <xf numFmtId="0" fontId="10" fillId="0" borderId="0" xfId="0" applyFont="1" applyAlignment="1">
      <alignment wrapText="1"/>
    </xf>
    <xf numFmtId="164" fontId="22" fillId="2" borderId="1" xfId="1" applyNumberFormat="1" applyFont="1" applyFill="1" applyBorder="1" applyAlignment="1">
      <alignment horizontal="center" vertical="center" wrapText="1"/>
    </xf>
    <xf numFmtId="0" fontId="23" fillId="2" borderId="9"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23" fillId="2" borderId="0" xfId="0" applyFont="1" applyFill="1"/>
    <xf numFmtId="0" fontId="22" fillId="2" borderId="1" xfId="0" applyFont="1" applyFill="1" applyBorder="1" applyAlignment="1">
      <alignment horizontal="center" vertical="center" wrapText="1"/>
    </xf>
    <xf numFmtId="167" fontId="23" fillId="2" borderId="1" xfId="0" applyNumberFormat="1" applyFont="1" applyFill="1" applyBorder="1" applyAlignment="1">
      <alignment horizontal="center" vertical="center" wrapText="1"/>
    </xf>
    <xf numFmtId="0" fontId="22" fillId="2" borderId="1" xfId="0" applyFont="1" applyFill="1" applyBorder="1" applyAlignment="1">
      <alignment horizontal="left" vertical="center"/>
    </xf>
    <xf numFmtId="0" fontId="22" fillId="2" borderId="1" xfId="15" applyFont="1" applyFill="1" applyBorder="1" applyAlignment="1">
      <alignment horizontal="left" vertical="center" wrapText="1"/>
    </xf>
    <xf numFmtId="0" fontId="22" fillId="2" borderId="1" xfId="0" applyFont="1" applyFill="1" applyBorder="1" applyAlignment="1">
      <alignment horizontal="left" vertical="center" wrapText="1"/>
    </xf>
    <xf numFmtId="3" fontId="23" fillId="2" borderId="1" xfId="0" applyNumberFormat="1" applyFont="1" applyFill="1" applyBorder="1" applyAlignment="1">
      <alignment horizontal="center" vertical="center" wrapText="1"/>
    </xf>
    <xf numFmtId="0" fontId="23" fillId="2" borderId="1" xfId="0" applyFont="1" applyFill="1" applyBorder="1" applyAlignment="1">
      <alignment vertical="center" wrapText="1"/>
    </xf>
    <xf numFmtId="0" fontId="22" fillId="2" borderId="1" xfId="0" applyFont="1" applyFill="1" applyBorder="1" applyAlignment="1">
      <alignment horizontal="left"/>
    </xf>
    <xf numFmtId="0" fontId="22" fillId="2" borderId="3" xfId="0" applyFont="1" applyFill="1" applyBorder="1" applyAlignment="1"/>
    <xf numFmtId="0" fontId="22" fillId="2" borderId="5" xfId="0" applyFont="1" applyFill="1" applyBorder="1" applyAlignment="1"/>
    <xf numFmtId="0" fontId="22" fillId="2" borderId="3" xfId="0" applyFont="1" applyFill="1" applyBorder="1" applyAlignment="1">
      <alignment vertical="center"/>
    </xf>
    <xf numFmtId="0" fontId="22" fillId="2" borderId="5" xfId="0" applyFont="1" applyFill="1" applyBorder="1" applyAlignment="1">
      <alignment vertical="center"/>
    </xf>
    <xf numFmtId="0" fontId="22" fillId="2" borderId="9"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 xfId="0" quotePrefix="1" applyFont="1" applyFill="1" applyBorder="1" applyAlignment="1">
      <alignment horizontal="center" vertical="center" wrapText="1"/>
    </xf>
    <xf numFmtId="0" fontId="23" fillId="2" borderId="1" xfId="0" applyFont="1" applyFill="1" applyBorder="1" applyAlignment="1">
      <alignment horizontal="center" vertical="center"/>
    </xf>
    <xf numFmtId="0" fontId="23" fillId="2" borderId="11" xfId="0" applyFont="1" applyFill="1" applyBorder="1" applyAlignment="1">
      <alignment horizontal="center" vertical="center" wrapText="1"/>
    </xf>
    <xf numFmtId="3" fontId="23" fillId="2" borderId="1" xfId="0" applyNumberFormat="1" applyFont="1" applyFill="1" applyBorder="1" applyAlignment="1">
      <alignment horizontal="right" vertical="center" wrapText="1"/>
    </xf>
    <xf numFmtId="0" fontId="23" fillId="2" borderId="1" xfId="0" applyFont="1" applyFill="1" applyBorder="1"/>
    <xf numFmtId="167" fontId="23" fillId="2" borderId="1" xfId="0" applyNumberFormat="1" applyFont="1" applyFill="1" applyBorder="1" applyAlignment="1">
      <alignment horizontal="left" vertical="center" wrapText="1"/>
    </xf>
    <xf numFmtId="164" fontId="23" fillId="2" borderId="1" xfId="1" applyNumberFormat="1" applyFont="1" applyFill="1" applyBorder="1" applyAlignment="1">
      <alignment horizontal="center" vertical="center" wrapText="1"/>
    </xf>
    <xf numFmtId="0" fontId="22" fillId="2" borderId="1" xfId="0" applyFont="1" applyFill="1" applyBorder="1"/>
    <xf numFmtId="164" fontId="22" fillId="2" borderId="1" xfId="0" applyNumberFormat="1" applyFont="1" applyFill="1" applyBorder="1"/>
    <xf numFmtId="3" fontId="22" fillId="2" borderId="1" xfId="0" applyNumberFormat="1" applyFont="1" applyFill="1" applyBorder="1"/>
    <xf numFmtId="0" fontId="23" fillId="2" borderId="0" xfId="0" applyFont="1" applyFill="1" applyAlignment="1">
      <alignment horizontal="center" vertical="center" wrapText="1"/>
    </xf>
    <xf numFmtId="0" fontId="23" fillId="2" borderId="0" xfId="0" applyFont="1" applyFill="1" applyAlignment="1">
      <alignment vertical="center" wrapText="1"/>
    </xf>
    <xf numFmtId="0" fontId="20"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left" vertical="center" wrapText="1"/>
    </xf>
    <xf numFmtId="3" fontId="17" fillId="0" borderId="3" xfId="11" applyNumberFormat="1" applyFont="1" applyBorder="1" applyAlignment="1">
      <alignment horizontal="center" vertical="center" wrapText="1"/>
    </xf>
    <xf numFmtId="3" fontId="17" fillId="0" borderId="4" xfId="11" applyNumberFormat="1" applyFont="1" applyBorder="1" applyAlignment="1">
      <alignment horizontal="center" vertical="center" wrapText="1"/>
    </xf>
    <xf numFmtId="3" fontId="17" fillId="0" borderId="5" xfId="11" applyNumberFormat="1" applyFont="1" applyBorder="1" applyAlignment="1">
      <alignment horizontal="center" vertical="center" wrapText="1"/>
    </xf>
    <xf numFmtId="0" fontId="10" fillId="0" borderId="0" xfId="0" applyFont="1" applyAlignment="1">
      <alignment horizontal="center" vertical="center"/>
    </xf>
    <xf numFmtId="0" fontId="10" fillId="0" borderId="0" xfId="0" quotePrefix="1" applyFont="1" applyAlignment="1">
      <alignment horizontal="left" vertical="center" wrapText="1"/>
    </xf>
    <xf numFmtId="0" fontId="16"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center" vertical="center" wrapText="1"/>
    </xf>
    <xf numFmtId="0" fontId="13" fillId="0" borderId="0" xfId="0" applyFont="1" applyAlignment="1">
      <alignment horizontal="left" vertical="center"/>
    </xf>
    <xf numFmtId="0" fontId="14" fillId="0" borderId="0" xfId="0" applyFont="1" applyAlignment="1">
      <alignment horizontal="center" vertical="center"/>
    </xf>
    <xf numFmtId="0" fontId="22" fillId="2" borderId="1" xfId="0" applyFont="1" applyFill="1" applyBorder="1" applyAlignment="1">
      <alignment horizontal="left" vertical="center" wrapText="1"/>
    </xf>
    <xf numFmtId="0" fontId="24" fillId="2" borderId="0" xfId="0" applyFont="1" applyFill="1" applyAlignment="1">
      <alignment horizontal="center" vertical="center"/>
    </xf>
    <xf numFmtId="0" fontId="25" fillId="2" borderId="6" xfId="0" applyFont="1" applyFill="1" applyBorder="1" applyAlignment="1">
      <alignment horizontal="center" vertical="center" wrapText="1"/>
    </xf>
    <xf numFmtId="0" fontId="22" fillId="2" borderId="1" xfId="0" applyFont="1" applyFill="1" applyBorder="1" applyAlignment="1">
      <alignment horizontal="left" vertical="center"/>
    </xf>
    <xf numFmtId="0" fontId="22" fillId="2" borderId="1" xfId="15" applyFont="1" applyFill="1" applyBorder="1" applyAlignment="1">
      <alignment horizontal="left" vertical="center" wrapText="1"/>
    </xf>
    <xf numFmtId="0" fontId="22" fillId="2" borderId="12"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26" fillId="2" borderId="2" xfId="0" applyFont="1" applyFill="1" applyBorder="1" applyAlignment="1">
      <alignment horizontal="left" vertical="center" wrapText="1"/>
    </xf>
  </cellXfs>
  <cellStyles count="19">
    <cellStyle name="Comma" xfId="1" builtinId="3"/>
    <cellStyle name="Comma 10 2 2" xfId="6"/>
    <cellStyle name="Comma 169" xfId="14"/>
    <cellStyle name="Comma 2" xfId="12"/>
    <cellStyle name="Comma 3" xfId="13"/>
    <cellStyle name="Normal" xfId="0" builtinId="0"/>
    <cellStyle name="Normal 2 2 10" xfId="18"/>
    <cellStyle name="Normal 2 2 17" xfId="4"/>
    <cellStyle name="Normal 2 2 2" xfId="10"/>
    <cellStyle name="Normal 2 3" xfId="16"/>
    <cellStyle name="Normal 3" xfId="7"/>
    <cellStyle name="Normal 3 3" xfId="3"/>
    <cellStyle name="Normal 347" xfId="5"/>
    <cellStyle name="Normal 4 3" xfId="11"/>
    <cellStyle name="Normal 6" xfId="8"/>
    <cellStyle name="Normal 6 4" xfId="9"/>
    <cellStyle name="Normal 7" xfId="2"/>
    <cellStyle name="Normal 9" xfId="17"/>
    <cellStyle name="標準_Reagents prices 26-03-2004"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8"/>
  <sheetViews>
    <sheetView topLeftCell="A80" zoomScale="78" zoomScaleNormal="78" workbookViewId="0">
      <selection activeCell="B51" sqref="B51"/>
    </sheetView>
  </sheetViews>
  <sheetFormatPr defaultColWidth="8.875" defaultRowHeight="16.5"/>
  <cols>
    <col min="1" max="1" width="7" style="11" customWidth="1"/>
    <col min="2" max="2" width="8.5" style="11" customWidth="1"/>
    <col min="3" max="3" width="18.75" style="7" customWidth="1"/>
    <col min="4" max="4" width="19.25" style="12" customWidth="1"/>
    <col min="5" max="5" width="44.25" style="12" customWidth="1"/>
    <col min="6" max="6" width="9.125" style="12" customWidth="1"/>
    <col min="7" max="7" width="10.25" style="12" customWidth="1"/>
    <col min="8" max="8" width="12.125" style="12" customWidth="1"/>
    <col min="9" max="9" width="14.75" style="12" customWidth="1"/>
    <col min="10" max="10" width="8.5" style="12" customWidth="1"/>
    <col min="11" max="11" width="13.375" style="12" customWidth="1"/>
    <col min="12" max="12" width="12.25" style="12" customWidth="1"/>
    <col min="13" max="13" width="13.125" style="12" customWidth="1"/>
    <col min="14" max="14" width="16.375" style="49" customWidth="1"/>
    <col min="15" max="15" width="14.5" style="12" customWidth="1"/>
    <col min="16" max="16" width="8.375" style="12" customWidth="1"/>
    <col min="17" max="16384" width="8.875" style="7"/>
  </cols>
  <sheetData>
    <row r="1" spans="1:16" ht="20.25" customHeight="1">
      <c r="A1" s="1"/>
      <c r="B1" s="1"/>
      <c r="C1" s="2"/>
      <c r="D1" s="3"/>
      <c r="E1" s="4"/>
      <c r="F1" s="2"/>
      <c r="G1" s="1"/>
      <c r="H1" s="4"/>
      <c r="I1" s="4"/>
      <c r="J1" s="1"/>
      <c r="K1" s="5"/>
      <c r="L1" s="1"/>
      <c r="M1" s="2"/>
      <c r="N1" s="1"/>
      <c r="O1" s="4"/>
      <c r="P1" s="6"/>
    </row>
    <row r="2" spans="1:16" ht="45.75" customHeight="1">
      <c r="A2" s="101" t="s">
        <v>38</v>
      </c>
      <c r="B2" s="102"/>
      <c r="C2" s="102"/>
      <c r="D2" s="102"/>
      <c r="E2" s="102"/>
      <c r="F2" s="102"/>
      <c r="G2" s="8"/>
      <c r="H2" s="8"/>
      <c r="I2" s="8"/>
      <c r="J2" s="8"/>
      <c r="K2" s="103" t="s">
        <v>39</v>
      </c>
      <c r="L2" s="103"/>
      <c r="M2" s="103"/>
      <c r="N2" s="103"/>
      <c r="O2" s="103"/>
      <c r="P2" s="7"/>
    </row>
    <row r="3" spans="1:16" ht="20.25">
      <c r="A3" s="104" t="s">
        <v>36</v>
      </c>
      <c r="B3" s="104"/>
      <c r="C3" s="104"/>
      <c r="D3" s="104"/>
      <c r="E3" s="104"/>
      <c r="F3" s="104"/>
      <c r="G3" s="8"/>
      <c r="H3" s="8"/>
      <c r="I3" s="8"/>
      <c r="J3" s="8"/>
      <c r="K3" s="105"/>
      <c r="L3" s="105"/>
      <c r="M3" s="105"/>
      <c r="N3" s="8"/>
      <c r="O3" s="53"/>
      <c r="P3" s="7"/>
    </row>
    <row r="4" spans="1:16" ht="20.25">
      <c r="A4" s="9" t="s">
        <v>37</v>
      </c>
      <c r="B4" s="9"/>
      <c r="C4" s="9"/>
      <c r="D4" s="9"/>
      <c r="E4" s="8"/>
      <c r="F4" s="9"/>
      <c r="G4" s="8"/>
      <c r="H4" s="8"/>
      <c r="I4" s="8"/>
      <c r="J4" s="8"/>
      <c r="K4" s="8"/>
      <c r="L4" s="8"/>
      <c r="M4" s="8"/>
      <c r="N4" s="8"/>
      <c r="O4" s="53"/>
      <c r="P4" s="8"/>
    </row>
    <row r="5" spans="1:16">
      <c r="A5" s="104" t="s">
        <v>17</v>
      </c>
      <c r="B5" s="104"/>
      <c r="C5" s="104"/>
      <c r="D5" s="104"/>
      <c r="E5" s="104"/>
      <c r="F5" s="104"/>
      <c r="G5" s="10"/>
      <c r="H5" s="10"/>
      <c r="I5" s="10"/>
      <c r="J5" s="10"/>
      <c r="K5" s="10"/>
      <c r="L5" s="10"/>
      <c r="M5" s="10"/>
      <c r="N5" s="7"/>
      <c r="O5" s="10"/>
      <c r="P5" s="10"/>
    </row>
    <row r="6" spans="1:16">
      <c r="E6" s="10"/>
      <c r="G6" s="10"/>
      <c r="H6" s="10"/>
      <c r="I6" s="10"/>
      <c r="J6" s="10"/>
      <c r="K6" s="10"/>
      <c r="L6" s="10"/>
      <c r="M6" s="10"/>
      <c r="N6" s="7"/>
      <c r="O6" s="10"/>
      <c r="P6" s="10"/>
    </row>
    <row r="7" spans="1:16" ht="33.75">
      <c r="A7" s="100" t="s">
        <v>306</v>
      </c>
      <c r="B7" s="100"/>
      <c r="C7" s="100"/>
      <c r="D7" s="100"/>
      <c r="E7" s="100"/>
      <c r="F7" s="100"/>
      <c r="G7" s="100"/>
      <c r="H7" s="100"/>
      <c r="I7" s="100"/>
      <c r="J7" s="100"/>
      <c r="K7" s="100"/>
      <c r="L7" s="100"/>
      <c r="M7" s="100"/>
      <c r="N7" s="100"/>
      <c r="O7" s="13"/>
      <c r="P7" s="7"/>
    </row>
    <row r="8" spans="1:16" ht="24" customHeight="1">
      <c r="A8" s="93" t="s">
        <v>42</v>
      </c>
      <c r="B8" s="93"/>
      <c r="C8" s="93"/>
      <c r="D8" s="93"/>
      <c r="E8" s="93"/>
      <c r="F8" s="93"/>
      <c r="G8" s="93"/>
      <c r="H8" s="93"/>
      <c r="I8" s="93"/>
      <c r="J8" s="93"/>
      <c r="K8" s="93"/>
      <c r="L8" s="93"/>
      <c r="M8" s="93"/>
      <c r="N8" s="93"/>
      <c r="O8" s="10"/>
      <c r="P8" s="7"/>
    </row>
    <row r="9" spans="1:16" s="14" customFormat="1" ht="54.75" customHeight="1">
      <c r="A9" s="94" t="s">
        <v>307</v>
      </c>
      <c r="B9" s="94"/>
      <c r="C9" s="94"/>
      <c r="D9" s="94"/>
      <c r="E9" s="94"/>
      <c r="F9" s="94"/>
      <c r="G9" s="94"/>
      <c r="H9" s="94"/>
      <c r="I9" s="94"/>
      <c r="J9" s="94"/>
      <c r="K9" s="94"/>
      <c r="L9" s="94"/>
      <c r="M9" s="94"/>
      <c r="N9" s="94"/>
      <c r="O9" s="94"/>
      <c r="P9" s="94"/>
    </row>
    <row r="10" spans="1:16" ht="24" customHeight="1">
      <c r="A10" s="94" t="s">
        <v>308</v>
      </c>
      <c r="B10" s="94"/>
      <c r="C10" s="94"/>
      <c r="D10" s="94"/>
      <c r="E10" s="94"/>
      <c r="F10" s="94"/>
      <c r="G10" s="94"/>
      <c r="H10" s="94"/>
      <c r="I10" s="94"/>
      <c r="J10" s="94"/>
      <c r="K10" s="94"/>
      <c r="L10" s="94"/>
      <c r="M10" s="94"/>
      <c r="N10" s="94"/>
      <c r="O10" s="54"/>
      <c r="P10" s="7"/>
    </row>
    <row r="12" spans="1:16" s="18" customFormat="1" ht="107.25" customHeight="1">
      <c r="A12" s="15" t="s">
        <v>18</v>
      </c>
      <c r="B12" s="16" t="s">
        <v>377</v>
      </c>
      <c r="C12" s="16" t="s">
        <v>3</v>
      </c>
      <c r="D12" s="16" t="s">
        <v>12</v>
      </c>
      <c r="E12" s="16" t="s">
        <v>2</v>
      </c>
      <c r="F12" s="16" t="s">
        <v>4</v>
      </c>
      <c r="G12" s="16" t="s">
        <v>5</v>
      </c>
      <c r="H12" s="16" t="s">
        <v>6</v>
      </c>
      <c r="I12" s="16" t="s">
        <v>302</v>
      </c>
      <c r="J12" s="16" t="s">
        <v>7</v>
      </c>
      <c r="K12" s="16" t="s">
        <v>11</v>
      </c>
      <c r="L12" s="16" t="s">
        <v>9</v>
      </c>
      <c r="M12" s="16" t="s">
        <v>8</v>
      </c>
      <c r="N12" s="17" t="s">
        <v>10</v>
      </c>
      <c r="O12" s="16" t="s">
        <v>0</v>
      </c>
      <c r="P12" s="16" t="s">
        <v>1</v>
      </c>
    </row>
    <row r="13" spans="1:16" s="18" customFormat="1">
      <c r="A13" s="19" t="s">
        <v>21</v>
      </c>
      <c r="B13" s="20" t="s">
        <v>22</v>
      </c>
      <c r="C13" s="20" t="s">
        <v>23</v>
      </c>
      <c r="D13" s="20" t="s">
        <v>24</v>
      </c>
      <c r="E13" s="20" t="s">
        <v>25</v>
      </c>
      <c r="F13" s="20" t="s">
        <v>26</v>
      </c>
      <c r="G13" s="19" t="s">
        <v>27</v>
      </c>
      <c r="H13" s="19" t="s">
        <v>28</v>
      </c>
      <c r="I13" s="19" t="s">
        <v>29</v>
      </c>
      <c r="J13" s="20" t="s">
        <v>30</v>
      </c>
      <c r="K13" s="20" t="s">
        <v>31</v>
      </c>
      <c r="L13" s="20" t="s">
        <v>32</v>
      </c>
      <c r="M13" s="20" t="s">
        <v>33</v>
      </c>
      <c r="N13" s="20" t="s">
        <v>34</v>
      </c>
      <c r="O13" s="20" t="s">
        <v>35</v>
      </c>
      <c r="P13" s="20" t="s">
        <v>305</v>
      </c>
    </row>
    <row r="14" spans="1:16" s="18" customFormat="1">
      <c r="A14" s="21"/>
      <c r="B14" s="22"/>
      <c r="C14" s="23" t="s">
        <v>198</v>
      </c>
      <c r="D14" s="22"/>
      <c r="E14" s="22"/>
      <c r="F14" s="50"/>
      <c r="G14" s="22"/>
      <c r="H14" s="21"/>
      <c r="I14" s="21"/>
      <c r="J14" s="22"/>
      <c r="K14" s="22"/>
      <c r="L14" s="22"/>
      <c r="M14" s="22"/>
      <c r="N14" s="22"/>
      <c r="O14" s="22"/>
      <c r="P14" s="22"/>
    </row>
    <row r="15" spans="1:16" ht="142.5">
      <c r="A15" s="24">
        <v>1</v>
      </c>
      <c r="B15" s="25">
        <v>1</v>
      </c>
      <c r="C15" s="26" t="s">
        <v>43</v>
      </c>
      <c r="D15" s="27" t="s">
        <v>101</v>
      </c>
      <c r="E15" s="26" t="s">
        <v>197</v>
      </c>
      <c r="F15" s="25" t="s">
        <v>133</v>
      </c>
      <c r="G15" s="28" t="s">
        <v>79</v>
      </c>
      <c r="H15" s="29" t="s">
        <v>80</v>
      </c>
      <c r="I15" s="29" t="s">
        <v>303</v>
      </c>
      <c r="J15" s="30" t="s">
        <v>199</v>
      </c>
      <c r="K15" s="31">
        <v>9900000</v>
      </c>
      <c r="L15" s="28" t="s">
        <v>20</v>
      </c>
      <c r="M15" s="28" t="s">
        <v>20</v>
      </c>
      <c r="N15" s="32">
        <f t="shared" ref="N15:N78" si="0">+J15*K15</f>
        <v>158400000</v>
      </c>
      <c r="O15" s="28" t="s">
        <v>86</v>
      </c>
      <c r="P15" s="28" t="s">
        <v>40</v>
      </c>
    </row>
    <row r="16" spans="1:16" ht="28.5">
      <c r="A16" s="24">
        <v>2</v>
      </c>
      <c r="B16" s="25">
        <v>2</v>
      </c>
      <c r="C16" s="26" t="s">
        <v>44</v>
      </c>
      <c r="D16" s="27" t="s">
        <v>102</v>
      </c>
      <c r="E16" s="26" t="s">
        <v>68</v>
      </c>
      <c r="F16" s="25" t="s">
        <v>134</v>
      </c>
      <c r="G16" s="28" t="s">
        <v>79</v>
      </c>
      <c r="H16" s="29" t="s">
        <v>80</v>
      </c>
      <c r="I16" s="29" t="s">
        <v>303</v>
      </c>
      <c r="J16" s="30">
        <v>3</v>
      </c>
      <c r="K16" s="31">
        <v>5800000</v>
      </c>
      <c r="L16" s="28" t="s">
        <v>20</v>
      </c>
      <c r="M16" s="28" t="s">
        <v>20</v>
      </c>
      <c r="N16" s="32">
        <f t="shared" si="0"/>
        <v>17400000</v>
      </c>
      <c r="O16" s="28" t="s">
        <v>87</v>
      </c>
      <c r="P16" s="28" t="s">
        <v>87</v>
      </c>
    </row>
    <row r="17" spans="1:16" ht="28.5">
      <c r="A17" s="24">
        <v>3</v>
      </c>
      <c r="B17" s="25">
        <v>3</v>
      </c>
      <c r="C17" s="26" t="s">
        <v>45</v>
      </c>
      <c r="D17" s="27" t="s">
        <v>103</v>
      </c>
      <c r="E17" s="26" t="s">
        <v>69</v>
      </c>
      <c r="F17" s="25" t="s">
        <v>134</v>
      </c>
      <c r="G17" s="28" t="s">
        <v>79</v>
      </c>
      <c r="H17" s="29" t="s">
        <v>80</v>
      </c>
      <c r="I17" s="29" t="s">
        <v>303</v>
      </c>
      <c r="J17" s="30">
        <v>3</v>
      </c>
      <c r="K17" s="31">
        <v>5800000</v>
      </c>
      <c r="L17" s="28" t="s">
        <v>20</v>
      </c>
      <c r="M17" s="28" t="s">
        <v>20</v>
      </c>
      <c r="N17" s="32">
        <f t="shared" si="0"/>
        <v>17400000</v>
      </c>
      <c r="O17" s="28" t="s">
        <v>87</v>
      </c>
      <c r="P17" s="28" t="s">
        <v>87</v>
      </c>
    </row>
    <row r="18" spans="1:16" ht="28.5">
      <c r="A18" s="24">
        <v>4</v>
      </c>
      <c r="B18" s="25">
        <v>4</v>
      </c>
      <c r="C18" s="26" t="s">
        <v>46</v>
      </c>
      <c r="D18" s="27" t="s">
        <v>104</v>
      </c>
      <c r="E18" s="26" t="s">
        <v>70</v>
      </c>
      <c r="F18" s="25" t="s">
        <v>134</v>
      </c>
      <c r="G18" s="28" t="s">
        <v>79</v>
      </c>
      <c r="H18" s="29" t="s">
        <v>80</v>
      </c>
      <c r="I18" s="29" t="s">
        <v>303</v>
      </c>
      <c r="J18" s="30">
        <v>3</v>
      </c>
      <c r="K18" s="31">
        <v>5800000</v>
      </c>
      <c r="L18" s="28" t="s">
        <v>20</v>
      </c>
      <c r="M18" s="28" t="s">
        <v>20</v>
      </c>
      <c r="N18" s="32">
        <f t="shared" si="0"/>
        <v>17400000</v>
      </c>
      <c r="O18" s="28" t="s">
        <v>87</v>
      </c>
      <c r="P18" s="28" t="s">
        <v>87</v>
      </c>
    </row>
    <row r="19" spans="1:16" ht="28.5">
      <c r="A19" s="24">
        <v>5</v>
      </c>
      <c r="B19" s="25">
        <v>5</v>
      </c>
      <c r="C19" s="26" t="s">
        <v>47</v>
      </c>
      <c r="D19" s="27" t="s">
        <v>105</v>
      </c>
      <c r="E19" s="26" t="s">
        <v>71</v>
      </c>
      <c r="F19" s="25" t="s">
        <v>134</v>
      </c>
      <c r="G19" s="28" t="s">
        <v>79</v>
      </c>
      <c r="H19" s="29" t="s">
        <v>80</v>
      </c>
      <c r="I19" s="29" t="s">
        <v>303</v>
      </c>
      <c r="J19" s="30">
        <v>2</v>
      </c>
      <c r="K19" s="31">
        <v>5800000</v>
      </c>
      <c r="L19" s="28" t="s">
        <v>20</v>
      </c>
      <c r="M19" s="28" t="s">
        <v>20</v>
      </c>
      <c r="N19" s="32">
        <f t="shared" si="0"/>
        <v>11600000</v>
      </c>
      <c r="O19" s="28" t="s">
        <v>87</v>
      </c>
      <c r="P19" s="28" t="s">
        <v>87</v>
      </c>
    </row>
    <row r="20" spans="1:16" ht="28.5">
      <c r="A20" s="24">
        <v>6</v>
      </c>
      <c r="B20" s="25">
        <v>6</v>
      </c>
      <c r="C20" s="26" t="s">
        <v>48</v>
      </c>
      <c r="D20" s="27" t="s">
        <v>106</v>
      </c>
      <c r="E20" s="26" t="s">
        <v>72</v>
      </c>
      <c r="F20" s="25" t="s">
        <v>134</v>
      </c>
      <c r="G20" s="28" t="s">
        <v>79</v>
      </c>
      <c r="H20" s="29" t="s">
        <v>80</v>
      </c>
      <c r="I20" s="29" t="s">
        <v>303</v>
      </c>
      <c r="J20" s="30">
        <v>3</v>
      </c>
      <c r="K20" s="31">
        <v>5800000</v>
      </c>
      <c r="L20" s="28" t="s">
        <v>20</v>
      </c>
      <c r="M20" s="28" t="s">
        <v>20</v>
      </c>
      <c r="N20" s="32">
        <f t="shared" si="0"/>
        <v>17400000</v>
      </c>
      <c r="O20" s="28" t="s">
        <v>87</v>
      </c>
      <c r="P20" s="28" t="s">
        <v>87</v>
      </c>
    </row>
    <row r="21" spans="1:16" ht="42.75">
      <c r="A21" s="24">
        <v>7</v>
      </c>
      <c r="B21" s="25">
        <v>7</v>
      </c>
      <c r="C21" s="26" t="s">
        <v>49</v>
      </c>
      <c r="D21" s="27" t="s">
        <v>107</v>
      </c>
      <c r="E21" s="26" t="s">
        <v>73</v>
      </c>
      <c r="F21" s="25" t="s">
        <v>135</v>
      </c>
      <c r="G21" s="28" t="s">
        <v>79</v>
      </c>
      <c r="H21" s="29" t="s">
        <v>80</v>
      </c>
      <c r="I21" s="29" t="s">
        <v>304</v>
      </c>
      <c r="J21" s="30">
        <v>1</v>
      </c>
      <c r="K21" s="31">
        <v>2320000</v>
      </c>
      <c r="L21" s="28" t="s">
        <v>20</v>
      </c>
      <c r="M21" s="28" t="s">
        <v>20</v>
      </c>
      <c r="N21" s="32">
        <f t="shared" si="0"/>
        <v>2320000</v>
      </c>
      <c r="O21" s="28" t="s">
        <v>88</v>
      </c>
      <c r="P21" s="28" t="s">
        <v>128</v>
      </c>
    </row>
    <row r="22" spans="1:16">
      <c r="A22" s="24"/>
      <c r="B22" s="25"/>
      <c r="C22" s="33" t="s">
        <v>200</v>
      </c>
      <c r="D22" s="34"/>
      <c r="E22" s="26"/>
      <c r="F22" s="33"/>
      <c r="G22" s="28"/>
      <c r="H22" s="29"/>
      <c r="I22" s="29"/>
      <c r="J22" s="30"/>
      <c r="K22" s="31"/>
      <c r="L22" s="28"/>
      <c r="M22" s="28"/>
      <c r="N22" s="32">
        <f t="shared" si="0"/>
        <v>0</v>
      </c>
      <c r="O22" s="28"/>
      <c r="P22" s="28"/>
    </row>
    <row r="23" spans="1:16" ht="128.25">
      <c r="A23" s="24">
        <v>8</v>
      </c>
      <c r="B23" s="25">
        <v>1</v>
      </c>
      <c r="C23" s="26" t="s">
        <v>378</v>
      </c>
      <c r="D23" s="27" t="s">
        <v>108</v>
      </c>
      <c r="E23" s="26" t="s">
        <v>298</v>
      </c>
      <c r="F23" s="25" t="s">
        <v>133</v>
      </c>
      <c r="G23" s="28" t="s">
        <v>79</v>
      </c>
      <c r="H23" s="29" t="s">
        <v>81</v>
      </c>
      <c r="I23" s="29" t="s">
        <v>309</v>
      </c>
      <c r="J23" s="30">
        <v>55</v>
      </c>
      <c r="K23" s="31">
        <v>2600000</v>
      </c>
      <c r="L23" s="28" t="s">
        <v>20</v>
      </c>
      <c r="M23" s="28" t="s">
        <v>20</v>
      </c>
      <c r="N23" s="32">
        <f t="shared" si="0"/>
        <v>143000000</v>
      </c>
      <c r="O23" s="28" t="s">
        <v>89</v>
      </c>
      <c r="P23" s="28" t="s">
        <v>129</v>
      </c>
    </row>
    <row r="24" spans="1:16" ht="126.75" customHeight="1">
      <c r="A24" s="24">
        <v>9</v>
      </c>
      <c r="B24" s="25">
        <v>2</v>
      </c>
      <c r="C24" s="26" t="s">
        <v>379</v>
      </c>
      <c r="D24" s="27" t="s">
        <v>109</v>
      </c>
      <c r="E24" s="26" t="s">
        <v>299</v>
      </c>
      <c r="F24" s="25" t="s">
        <v>133</v>
      </c>
      <c r="G24" s="28" t="s">
        <v>79</v>
      </c>
      <c r="H24" s="29" t="s">
        <v>81</v>
      </c>
      <c r="I24" s="29" t="s">
        <v>309</v>
      </c>
      <c r="J24" s="30">
        <v>10</v>
      </c>
      <c r="K24" s="31">
        <v>2900000</v>
      </c>
      <c r="L24" s="28" t="s">
        <v>20</v>
      </c>
      <c r="M24" s="28" t="s">
        <v>20</v>
      </c>
      <c r="N24" s="32">
        <f t="shared" si="0"/>
        <v>29000000</v>
      </c>
      <c r="O24" s="28" t="s">
        <v>90</v>
      </c>
      <c r="P24" s="28" t="s">
        <v>129</v>
      </c>
    </row>
    <row r="25" spans="1:16" ht="128.25">
      <c r="A25" s="24">
        <v>10</v>
      </c>
      <c r="B25" s="25">
        <v>3</v>
      </c>
      <c r="C25" s="26" t="s">
        <v>380</v>
      </c>
      <c r="D25" s="27" t="s">
        <v>110</v>
      </c>
      <c r="E25" s="26" t="s">
        <v>300</v>
      </c>
      <c r="F25" s="25" t="s">
        <v>133</v>
      </c>
      <c r="G25" s="28" t="s">
        <v>79</v>
      </c>
      <c r="H25" s="29" t="s">
        <v>81</v>
      </c>
      <c r="I25" s="29" t="s">
        <v>309</v>
      </c>
      <c r="J25" s="30">
        <v>10</v>
      </c>
      <c r="K25" s="31">
        <v>3250000</v>
      </c>
      <c r="L25" s="28" t="s">
        <v>20</v>
      </c>
      <c r="M25" s="28" t="s">
        <v>20</v>
      </c>
      <c r="N25" s="32">
        <f t="shared" si="0"/>
        <v>32500000</v>
      </c>
      <c r="O25" s="28" t="s">
        <v>90</v>
      </c>
      <c r="P25" s="28" t="s">
        <v>129</v>
      </c>
    </row>
    <row r="26" spans="1:16" ht="85.5">
      <c r="A26" s="24">
        <v>11</v>
      </c>
      <c r="B26" s="25">
        <v>4</v>
      </c>
      <c r="C26" s="26" t="s">
        <v>50</v>
      </c>
      <c r="D26" s="27" t="s">
        <v>111</v>
      </c>
      <c r="E26" s="26" t="s">
        <v>396</v>
      </c>
      <c r="F26" s="25" t="s">
        <v>135</v>
      </c>
      <c r="G26" s="28" t="s">
        <v>79</v>
      </c>
      <c r="H26" s="29" t="s">
        <v>81</v>
      </c>
      <c r="I26" s="29" t="s">
        <v>309</v>
      </c>
      <c r="J26" s="30" t="s">
        <v>296</v>
      </c>
      <c r="K26" s="31">
        <v>3200000</v>
      </c>
      <c r="L26" s="28" t="s">
        <v>20</v>
      </c>
      <c r="M26" s="28" t="s">
        <v>20</v>
      </c>
      <c r="N26" s="32">
        <f t="shared" si="0"/>
        <v>22400000</v>
      </c>
      <c r="O26" s="28" t="s">
        <v>91</v>
      </c>
      <c r="P26" s="28" t="s">
        <v>129</v>
      </c>
    </row>
    <row r="27" spans="1:16" ht="85.5">
      <c r="A27" s="24">
        <v>12</v>
      </c>
      <c r="B27" s="25">
        <v>5</v>
      </c>
      <c r="C27" s="26" t="s">
        <v>51</v>
      </c>
      <c r="D27" s="27" t="s">
        <v>112</v>
      </c>
      <c r="E27" s="26" t="s">
        <v>301</v>
      </c>
      <c r="F27" s="25" t="s">
        <v>135</v>
      </c>
      <c r="G27" s="28" t="s">
        <v>79</v>
      </c>
      <c r="H27" s="29" t="s">
        <v>81</v>
      </c>
      <c r="I27" s="29" t="s">
        <v>309</v>
      </c>
      <c r="J27" s="30">
        <v>2</v>
      </c>
      <c r="K27" s="31">
        <v>4600000</v>
      </c>
      <c r="L27" s="28" t="s">
        <v>20</v>
      </c>
      <c r="M27" s="28" t="s">
        <v>20</v>
      </c>
      <c r="N27" s="32">
        <f t="shared" si="0"/>
        <v>9200000</v>
      </c>
      <c r="O27" s="28" t="s">
        <v>92</v>
      </c>
      <c r="P27" s="28" t="s">
        <v>130</v>
      </c>
    </row>
    <row r="28" spans="1:16" ht="85.5">
      <c r="A28" s="24">
        <v>13</v>
      </c>
      <c r="B28" s="25">
        <v>6</v>
      </c>
      <c r="C28" s="26" t="s">
        <v>381</v>
      </c>
      <c r="D28" s="27" t="s">
        <v>194</v>
      </c>
      <c r="E28" s="26" t="s">
        <v>213</v>
      </c>
      <c r="F28" s="25" t="s">
        <v>133</v>
      </c>
      <c r="G28" s="28" t="s">
        <v>79</v>
      </c>
      <c r="H28" s="29" t="s">
        <v>195</v>
      </c>
      <c r="I28" s="29" t="s">
        <v>310</v>
      </c>
      <c r="J28" s="30">
        <v>6</v>
      </c>
      <c r="K28" s="31">
        <v>3710000</v>
      </c>
      <c r="L28" s="28" t="s">
        <v>20</v>
      </c>
      <c r="M28" s="28" t="s">
        <v>20</v>
      </c>
      <c r="N28" s="32">
        <f t="shared" si="0"/>
        <v>22260000</v>
      </c>
      <c r="O28" s="28" t="s">
        <v>93</v>
      </c>
      <c r="P28" s="28" t="s">
        <v>128</v>
      </c>
    </row>
    <row r="29" spans="1:16">
      <c r="A29" s="24"/>
      <c r="B29" s="25"/>
      <c r="C29" s="35" t="s">
        <v>201</v>
      </c>
      <c r="D29" s="34"/>
      <c r="E29" s="26"/>
      <c r="F29" s="51"/>
      <c r="G29" s="28"/>
      <c r="H29" s="29"/>
      <c r="I29" s="29"/>
      <c r="J29" s="30"/>
      <c r="K29" s="31"/>
      <c r="L29" s="28"/>
      <c r="M29" s="28"/>
      <c r="N29" s="32">
        <f t="shared" si="0"/>
        <v>0</v>
      </c>
      <c r="O29" s="28"/>
      <c r="P29" s="28"/>
    </row>
    <row r="30" spans="1:16" ht="42.75">
      <c r="A30" s="24">
        <v>14</v>
      </c>
      <c r="B30" s="25">
        <v>1</v>
      </c>
      <c r="C30" s="26" t="s">
        <v>52</v>
      </c>
      <c r="D30" s="27" t="s">
        <v>113</v>
      </c>
      <c r="E30" s="26" t="s">
        <v>202</v>
      </c>
      <c r="F30" s="25" t="s">
        <v>133</v>
      </c>
      <c r="G30" s="28" t="s">
        <v>79</v>
      </c>
      <c r="H30" s="29" t="s">
        <v>82</v>
      </c>
      <c r="I30" s="29" t="s">
        <v>311</v>
      </c>
      <c r="J30" s="30" t="s">
        <v>297</v>
      </c>
      <c r="K30" s="31">
        <v>150000</v>
      </c>
      <c r="L30" s="28" t="s">
        <v>20</v>
      </c>
      <c r="M30" s="28" t="s">
        <v>20</v>
      </c>
      <c r="N30" s="32">
        <f t="shared" si="0"/>
        <v>450000</v>
      </c>
      <c r="O30" s="28" t="s">
        <v>94</v>
      </c>
      <c r="P30" s="28" t="s">
        <v>128</v>
      </c>
    </row>
    <row r="31" spans="1:16" ht="42.75">
      <c r="A31" s="24">
        <v>15</v>
      </c>
      <c r="B31" s="25">
        <v>2</v>
      </c>
      <c r="C31" s="26" t="s">
        <v>53</v>
      </c>
      <c r="D31" s="27" t="s">
        <v>114</v>
      </c>
      <c r="E31" s="26" t="s">
        <v>203</v>
      </c>
      <c r="F31" s="25" t="s">
        <v>133</v>
      </c>
      <c r="G31" s="28" t="s">
        <v>79</v>
      </c>
      <c r="H31" s="29" t="s">
        <v>82</v>
      </c>
      <c r="I31" s="29" t="s">
        <v>311</v>
      </c>
      <c r="J31" s="30" t="s">
        <v>297</v>
      </c>
      <c r="K31" s="31">
        <v>150000</v>
      </c>
      <c r="L31" s="28" t="s">
        <v>20</v>
      </c>
      <c r="M31" s="28" t="s">
        <v>20</v>
      </c>
      <c r="N31" s="32">
        <f t="shared" si="0"/>
        <v>450000</v>
      </c>
      <c r="O31" s="28" t="s">
        <v>94</v>
      </c>
      <c r="P31" s="28" t="s">
        <v>128</v>
      </c>
    </row>
    <row r="32" spans="1:16" ht="42.75">
      <c r="A32" s="24">
        <v>16</v>
      </c>
      <c r="B32" s="25">
        <v>3</v>
      </c>
      <c r="C32" s="26" t="s">
        <v>54</v>
      </c>
      <c r="D32" s="27" t="s">
        <v>115</v>
      </c>
      <c r="E32" s="26" t="s">
        <v>204</v>
      </c>
      <c r="F32" s="25" t="s">
        <v>133</v>
      </c>
      <c r="G32" s="28" t="s">
        <v>79</v>
      </c>
      <c r="H32" s="29" t="s">
        <v>82</v>
      </c>
      <c r="I32" s="29" t="s">
        <v>311</v>
      </c>
      <c r="J32" s="30" t="s">
        <v>297</v>
      </c>
      <c r="K32" s="31">
        <v>150000</v>
      </c>
      <c r="L32" s="28" t="s">
        <v>20</v>
      </c>
      <c r="M32" s="28" t="s">
        <v>20</v>
      </c>
      <c r="N32" s="32">
        <f t="shared" si="0"/>
        <v>450000</v>
      </c>
      <c r="O32" s="28" t="s">
        <v>94</v>
      </c>
      <c r="P32" s="28" t="s">
        <v>128</v>
      </c>
    </row>
    <row r="33" spans="1:17" ht="42.75">
      <c r="A33" s="24">
        <v>17</v>
      </c>
      <c r="B33" s="25">
        <v>4</v>
      </c>
      <c r="C33" s="26" t="s">
        <v>55</v>
      </c>
      <c r="D33" s="27" t="s">
        <v>116</v>
      </c>
      <c r="E33" s="26" t="s">
        <v>205</v>
      </c>
      <c r="F33" s="25" t="s">
        <v>133</v>
      </c>
      <c r="G33" s="28" t="s">
        <v>79</v>
      </c>
      <c r="H33" s="29" t="s">
        <v>82</v>
      </c>
      <c r="I33" s="29" t="s">
        <v>311</v>
      </c>
      <c r="J33" s="30" t="s">
        <v>297</v>
      </c>
      <c r="K33" s="31">
        <v>380000</v>
      </c>
      <c r="L33" s="28" t="s">
        <v>20</v>
      </c>
      <c r="M33" s="28" t="s">
        <v>20</v>
      </c>
      <c r="N33" s="32">
        <f t="shared" si="0"/>
        <v>1140000</v>
      </c>
      <c r="O33" s="28" t="s">
        <v>94</v>
      </c>
      <c r="P33" s="28" t="s">
        <v>128</v>
      </c>
    </row>
    <row r="34" spans="1:17" ht="42.75">
      <c r="A34" s="24">
        <v>18</v>
      </c>
      <c r="B34" s="25">
        <v>5</v>
      </c>
      <c r="C34" s="26" t="s">
        <v>56</v>
      </c>
      <c r="D34" s="27" t="s">
        <v>117</v>
      </c>
      <c r="E34" s="26" t="s">
        <v>206</v>
      </c>
      <c r="F34" s="25" t="s">
        <v>133</v>
      </c>
      <c r="G34" s="28" t="s">
        <v>79</v>
      </c>
      <c r="H34" s="29" t="s">
        <v>82</v>
      </c>
      <c r="I34" s="29" t="s">
        <v>312</v>
      </c>
      <c r="J34" s="30">
        <v>2</v>
      </c>
      <c r="K34" s="31">
        <v>380000</v>
      </c>
      <c r="L34" s="28" t="s">
        <v>20</v>
      </c>
      <c r="M34" s="28" t="s">
        <v>20</v>
      </c>
      <c r="N34" s="32">
        <f t="shared" si="0"/>
        <v>760000</v>
      </c>
      <c r="O34" s="28" t="s">
        <v>95</v>
      </c>
      <c r="P34" s="28" t="s">
        <v>128</v>
      </c>
    </row>
    <row r="35" spans="1:17" ht="71.25">
      <c r="A35" s="24">
        <v>19</v>
      </c>
      <c r="B35" s="25">
        <v>6</v>
      </c>
      <c r="C35" s="26" t="s">
        <v>57</v>
      </c>
      <c r="D35" s="27" t="s">
        <v>132</v>
      </c>
      <c r="E35" s="26" t="s">
        <v>207</v>
      </c>
      <c r="F35" s="25" t="s">
        <v>136</v>
      </c>
      <c r="G35" s="28" t="s">
        <v>79</v>
      </c>
      <c r="H35" s="29" t="s">
        <v>83</v>
      </c>
      <c r="I35" s="29" t="s">
        <v>313</v>
      </c>
      <c r="J35" s="30">
        <v>5</v>
      </c>
      <c r="K35" s="31">
        <v>290000</v>
      </c>
      <c r="L35" s="28" t="s">
        <v>20</v>
      </c>
      <c r="M35" s="28" t="s">
        <v>20</v>
      </c>
      <c r="N35" s="32">
        <f t="shared" si="0"/>
        <v>1450000</v>
      </c>
      <c r="O35" s="28" t="s">
        <v>96</v>
      </c>
      <c r="P35" s="28" t="s">
        <v>40</v>
      </c>
    </row>
    <row r="36" spans="1:17">
      <c r="A36" s="24"/>
      <c r="B36" s="25"/>
      <c r="C36" s="35" t="s">
        <v>208</v>
      </c>
      <c r="D36" s="34"/>
      <c r="E36" s="26"/>
      <c r="F36" s="51"/>
      <c r="G36" s="28"/>
      <c r="H36" s="29"/>
      <c r="I36" s="29"/>
      <c r="J36" s="30"/>
      <c r="K36" s="31"/>
      <c r="L36" s="28"/>
      <c r="M36" s="28"/>
      <c r="N36" s="32">
        <f t="shared" si="0"/>
        <v>0</v>
      </c>
      <c r="O36" s="28"/>
      <c r="P36" s="28"/>
    </row>
    <row r="37" spans="1:17" ht="99.75">
      <c r="A37" s="24">
        <v>20</v>
      </c>
      <c r="B37" s="25">
        <v>1</v>
      </c>
      <c r="C37" s="26" t="s">
        <v>58</v>
      </c>
      <c r="D37" s="27" t="s">
        <v>118</v>
      </c>
      <c r="E37" s="26" t="s">
        <v>209</v>
      </c>
      <c r="F37" s="25" t="s">
        <v>133</v>
      </c>
      <c r="G37" s="28" t="s">
        <v>79</v>
      </c>
      <c r="H37" s="29" t="s">
        <v>84</v>
      </c>
      <c r="I37" s="29" t="s">
        <v>314</v>
      </c>
      <c r="J37" s="30" t="s">
        <v>259</v>
      </c>
      <c r="K37" s="31">
        <v>1250000</v>
      </c>
      <c r="L37" s="28" t="s">
        <v>20</v>
      </c>
      <c r="M37" s="28" t="s">
        <v>20</v>
      </c>
      <c r="N37" s="32">
        <f t="shared" si="0"/>
        <v>5000000</v>
      </c>
      <c r="O37" s="28" t="s">
        <v>97</v>
      </c>
      <c r="P37" s="28" t="s">
        <v>130</v>
      </c>
    </row>
    <row r="38" spans="1:17" ht="114">
      <c r="A38" s="24">
        <v>21</v>
      </c>
      <c r="B38" s="25">
        <v>2</v>
      </c>
      <c r="C38" s="26" t="s">
        <v>59</v>
      </c>
      <c r="D38" s="27" t="s">
        <v>119</v>
      </c>
      <c r="E38" s="26" t="s">
        <v>382</v>
      </c>
      <c r="F38" s="25" t="s">
        <v>133</v>
      </c>
      <c r="G38" s="28" t="s">
        <v>79</v>
      </c>
      <c r="H38" s="29" t="s">
        <v>84</v>
      </c>
      <c r="I38" s="29" t="s">
        <v>314</v>
      </c>
      <c r="J38" s="30" t="s">
        <v>258</v>
      </c>
      <c r="K38" s="31">
        <v>950404</v>
      </c>
      <c r="L38" s="28" t="s">
        <v>20</v>
      </c>
      <c r="M38" s="28" t="s">
        <v>20</v>
      </c>
      <c r="N38" s="32">
        <f t="shared" si="0"/>
        <v>1900808</v>
      </c>
      <c r="O38" s="28" t="s">
        <v>98</v>
      </c>
      <c r="P38" s="28" t="s">
        <v>130</v>
      </c>
    </row>
    <row r="39" spans="1:17" ht="71.25">
      <c r="A39" s="24">
        <v>22</v>
      </c>
      <c r="B39" s="25">
        <v>3</v>
      </c>
      <c r="C39" s="26" t="s">
        <v>60</v>
      </c>
      <c r="D39" s="27" t="s">
        <v>120</v>
      </c>
      <c r="E39" s="26" t="s">
        <v>383</v>
      </c>
      <c r="F39" s="25" t="s">
        <v>133</v>
      </c>
      <c r="G39" s="28" t="s">
        <v>79</v>
      </c>
      <c r="H39" s="29" t="s">
        <v>84</v>
      </c>
      <c r="I39" s="29" t="s">
        <v>315</v>
      </c>
      <c r="J39" s="30">
        <v>200</v>
      </c>
      <c r="K39" s="31">
        <v>29500</v>
      </c>
      <c r="L39" s="28" t="s">
        <v>20</v>
      </c>
      <c r="M39" s="28" t="s">
        <v>20</v>
      </c>
      <c r="N39" s="32">
        <f t="shared" si="0"/>
        <v>5900000</v>
      </c>
      <c r="O39" s="28" t="s">
        <v>99</v>
      </c>
      <c r="P39" s="28" t="s">
        <v>131</v>
      </c>
    </row>
    <row r="40" spans="1:17" ht="171">
      <c r="A40" s="24">
        <v>23</v>
      </c>
      <c r="B40" s="25">
        <v>4</v>
      </c>
      <c r="C40" s="26" t="s">
        <v>61</v>
      </c>
      <c r="D40" s="27" t="s">
        <v>121</v>
      </c>
      <c r="E40" s="26" t="s">
        <v>384</v>
      </c>
      <c r="F40" s="25" t="s">
        <v>133</v>
      </c>
      <c r="G40" s="28" t="s">
        <v>79</v>
      </c>
      <c r="H40" s="29" t="s">
        <v>84</v>
      </c>
      <c r="I40" s="29" t="s">
        <v>315</v>
      </c>
      <c r="J40" s="30">
        <v>200</v>
      </c>
      <c r="K40" s="31">
        <v>38500</v>
      </c>
      <c r="L40" s="28" t="s">
        <v>20</v>
      </c>
      <c r="M40" s="28" t="s">
        <v>20</v>
      </c>
      <c r="N40" s="32">
        <f t="shared" si="0"/>
        <v>7700000</v>
      </c>
      <c r="O40" s="28" t="s">
        <v>99</v>
      </c>
      <c r="P40" s="28" t="s">
        <v>131</v>
      </c>
    </row>
    <row r="41" spans="1:17" ht="85.5">
      <c r="A41" s="24">
        <v>24</v>
      </c>
      <c r="B41" s="25">
        <v>5</v>
      </c>
      <c r="C41" s="26" t="s">
        <v>62</v>
      </c>
      <c r="D41" s="27" t="s">
        <v>122</v>
      </c>
      <c r="E41" s="26" t="s">
        <v>397</v>
      </c>
      <c r="F41" s="25" t="s">
        <v>133</v>
      </c>
      <c r="G41" s="28" t="s">
        <v>79</v>
      </c>
      <c r="H41" s="29" t="s">
        <v>84</v>
      </c>
      <c r="I41" s="29" t="s">
        <v>315</v>
      </c>
      <c r="J41" s="30">
        <v>50</v>
      </c>
      <c r="K41" s="31">
        <v>32000</v>
      </c>
      <c r="L41" s="28" t="s">
        <v>20</v>
      </c>
      <c r="M41" s="28" t="s">
        <v>20</v>
      </c>
      <c r="N41" s="32">
        <f t="shared" si="0"/>
        <v>1600000</v>
      </c>
      <c r="O41" s="28" t="s">
        <v>99</v>
      </c>
      <c r="P41" s="28" t="s">
        <v>131</v>
      </c>
    </row>
    <row r="42" spans="1:17" ht="28.5">
      <c r="A42" s="24">
        <v>25</v>
      </c>
      <c r="B42" s="25">
        <v>6</v>
      </c>
      <c r="C42" s="26" t="s">
        <v>63</v>
      </c>
      <c r="D42" s="27" t="s">
        <v>123</v>
      </c>
      <c r="E42" s="26" t="s">
        <v>74</v>
      </c>
      <c r="F42" s="25" t="s">
        <v>133</v>
      </c>
      <c r="G42" s="28" t="s">
        <v>79</v>
      </c>
      <c r="H42" s="29" t="s">
        <v>85</v>
      </c>
      <c r="I42" s="29" t="s">
        <v>316</v>
      </c>
      <c r="J42" s="30">
        <v>1</v>
      </c>
      <c r="K42" s="31">
        <v>520000</v>
      </c>
      <c r="L42" s="28" t="s">
        <v>20</v>
      </c>
      <c r="M42" s="28" t="s">
        <v>20</v>
      </c>
      <c r="N42" s="32">
        <f t="shared" si="0"/>
        <v>520000</v>
      </c>
      <c r="O42" s="28" t="s">
        <v>100</v>
      </c>
      <c r="P42" s="28" t="s">
        <v>40</v>
      </c>
    </row>
    <row r="43" spans="1:17" ht="28.5">
      <c r="A43" s="24">
        <v>26</v>
      </c>
      <c r="B43" s="25">
        <v>7</v>
      </c>
      <c r="C43" s="26" t="s">
        <v>64</v>
      </c>
      <c r="D43" s="27" t="s">
        <v>124</v>
      </c>
      <c r="E43" s="26" t="s">
        <v>75</v>
      </c>
      <c r="F43" s="25" t="s">
        <v>133</v>
      </c>
      <c r="G43" s="28" t="s">
        <v>79</v>
      </c>
      <c r="H43" s="29" t="s">
        <v>85</v>
      </c>
      <c r="I43" s="29" t="s">
        <v>316</v>
      </c>
      <c r="J43" s="30">
        <v>1</v>
      </c>
      <c r="K43" s="31">
        <v>610000</v>
      </c>
      <c r="L43" s="28" t="s">
        <v>20</v>
      </c>
      <c r="M43" s="28" t="s">
        <v>20</v>
      </c>
      <c r="N43" s="32">
        <f t="shared" si="0"/>
        <v>610000</v>
      </c>
      <c r="O43" s="28" t="s">
        <v>100</v>
      </c>
      <c r="P43" s="28" t="s">
        <v>40</v>
      </c>
    </row>
    <row r="44" spans="1:17" ht="28.5">
      <c r="A44" s="24">
        <v>27</v>
      </c>
      <c r="B44" s="25">
        <v>8</v>
      </c>
      <c r="C44" s="26" t="s">
        <v>65</v>
      </c>
      <c r="D44" s="27" t="s">
        <v>125</v>
      </c>
      <c r="E44" s="26" t="s">
        <v>76</v>
      </c>
      <c r="F44" s="25" t="s">
        <v>133</v>
      </c>
      <c r="G44" s="28" t="s">
        <v>79</v>
      </c>
      <c r="H44" s="29" t="s">
        <v>85</v>
      </c>
      <c r="I44" s="29" t="s">
        <v>316</v>
      </c>
      <c r="J44" s="30">
        <v>1</v>
      </c>
      <c r="K44" s="31">
        <v>520000</v>
      </c>
      <c r="L44" s="28" t="s">
        <v>20</v>
      </c>
      <c r="M44" s="28" t="s">
        <v>20</v>
      </c>
      <c r="N44" s="32">
        <f t="shared" si="0"/>
        <v>520000</v>
      </c>
      <c r="O44" s="28" t="s">
        <v>100</v>
      </c>
      <c r="P44" s="28" t="s">
        <v>40</v>
      </c>
    </row>
    <row r="45" spans="1:17" ht="28.5">
      <c r="A45" s="24">
        <v>28</v>
      </c>
      <c r="B45" s="25">
        <v>9</v>
      </c>
      <c r="C45" s="26" t="s">
        <v>66</v>
      </c>
      <c r="D45" s="27" t="s">
        <v>126</v>
      </c>
      <c r="E45" s="26" t="s">
        <v>77</v>
      </c>
      <c r="F45" s="25" t="s">
        <v>133</v>
      </c>
      <c r="G45" s="28" t="s">
        <v>79</v>
      </c>
      <c r="H45" s="29" t="s">
        <v>85</v>
      </c>
      <c r="I45" s="29" t="s">
        <v>316</v>
      </c>
      <c r="J45" s="30">
        <v>1</v>
      </c>
      <c r="K45" s="31">
        <v>520000</v>
      </c>
      <c r="L45" s="28" t="s">
        <v>20</v>
      </c>
      <c r="M45" s="28" t="s">
        <v>20</v>
      </c>
      <c r="N45" s="32">
        <f t="shared" si="0"/>
        <v>520000</v>
      </c>
      <c r="O45" s="28" t="s">
        <v>100</v>
      </c>
      <c r="P45" s="28" t="s">
        <v>40</v>
      </c>
    </row>
    <row r="46" spans="1:17" ht="28.5">
      <c r="A46" s="24">
        <v>29</v>
      </c>
      <c r="B46" s="25">
        <v>10</v>
      </c>
      <c r="C46" s="26" t="s">
        <v>67</v>
      </c>
      <c r="D46" s="27" t="s">
        <v>127</v>
      </c>
      <c r="E46" s="26" t="s">
        <v>78</v>
      </c>
      <c r="F46" s="25" t="s">
        <v>133</v>
      </c>
      <c r="G46" s="28" t="s">
        <v>79</v>
      </c>
      <c r="H46" s="29" t="s">
        <v>85</v>
      </c>
      <c r="I46" s="29" t="s">
        <v>316</v>
      </c>
      <c r="J46" s="30">
        <v>1</v>
      </c>
      <c r="K46" s="31">
        <v>610000</v>
      </c>
      <c r="L46" s="28" t="s">
        <v>20</v>
      </c>
      <c r="M46" s="28" t="s">
        <v>20</v>
      </c>
      <c r="N46" s="32">
        <f t="shared" si="0"/>
        <v>610000</v>
      </c>
      <c r="O46" s="28" t="s">
        <v>100</v>
      </c>
      <c r="P46" s="28" t="s">
        <v>40</v>
      </c>
    </row>
    <row r="47" spans="1:17" ht="28.5">
      <c r="A47" s="24">
        <v>30</v>
      </c>
      <c r="B47" s="25">
        <v>11</v>
      </c>
      <c r="C47" s="36" t="s">
        <v>190</v>
      </c>
      <c r="D47" s="37" t="s">
        <v>191</v>
      </c>
      <c r="E47" s="38" t="s">
        <v>192</v>
      </c>
      <c r="F47" s="25" t="s">
        <v>133</v>
      </c>
      <c r="G47" s="28" t="s">
        <v>79</v>
      </c>
      <c r="H47" s="29" t="s">
        <v>85</v>
      </c>
      <c r="I47" s="29" t="s">
        <v>316</v>
      </c>
      <c r="J47" s="30">
        <v>1</v>
      </c>
      <c r="K47" s="31">
        <v>610000</v>
      </c>
      <c r="L47" s="28" t="s">
        <v>20</v>
      </c>
      <c r="M47" s="28" t="s">
        <v>20</v>
      </c>
      <c r="N47" s="32">
        <f t="shared" si="0"/>
        <v>610000</v>
      </c>
      <c r="O47" s="28" t="s">
        <v>100</v>
      </c>
      <c r="P47" s="28" t="s">
        <v>40</v>
      </c>
    </row>
    <row r="48" spans="1:17" ht="57">
      <c r="A48" s="24">
        <v>31</v>
      </c>
      <c r="B48" s="25">
        <v>12</v>
      </c>
      <c r="C48" s="36" t="s">
        <v>214</v>
      </c>
      <c r="D48" s="37" t="s">
        <v>239</v>
      </c>
      <c r="E48" s="38" t="s">
        <v>227</v>
      </c>
      <c r="F48" s="25">
        <v>3821</v>
      </c>
      <c r="G48" s="28" t="s">
        <v>79</v>
      </c>
      <c r="H48" s="29" t="s">
        <v>267</v>
      </c>
      <c r="I48" s="29" t="s">
        <v>316</v>
      </c>
      <c r="J48" s="30" t="s">
        <v>256</v>
      </c>
      <c r="K48" s="31">
        <v>610000</v>
      </c>
      <c r="L48" s="28" t="s">
        <v>20</v>
      </c>
      <c r="M48" s="28" t="s">
        <v>20</v>
      </c>
      <c r="N48" s="32">
        <f t="shared" si="0"/>
        <v>610000</v>
      </c>
      <c r="O48" s="28" t="s">
        <v>100</v>
      </c>
      <c r="P48" s="25" t="s">
        <v>40</v>
      </c>
      <c r="Q48" s="7" t="s">
        <v>356</v>
      </c>
    </row>
    <row r="49" spans="1:18" ht="42.75">
      <c r="A49" s="24">
        <v>32</v>
      </c>
      <c r="B49" s="25">
        <v>13</v>
      </c>
      <c r="C49" s="36" t="s">
        <v>215</v>
      </c>
      <c r="D49" s="37" t="s">
        <v>240</v>
      </c>
      <c r="E49" s="38" t="s">
        <v>228</v>
      </c>
      <c r="F49" s="25">
        <v>3821</v>
      </c>
      <c r="G49" s="28" t="s">
        <v>79</v>
      </c>
      <c r="H49" s="29" t="s">
        <v>267</v>
      </c>
      <c r="I49" s="29" t="s">
        <v>316</v>
      </c>
      <c r="J49" s="30" t="s">
        <v>256</v>
      </c>
      <c r="K49" s="31">
        <v>610000</v>
      </c>
      <c r="L49" s="28" t="s">
        <v>20</v>
      </c>
      <c r="M49" s="28" t="s">
        <v>20</v>
      </c>
      <c r="N49" s="32">
        <f t="shared" si="0"/>
        <v>610000</v>
      </c>
      <c r="O49" s="28" t="s">
        <v>100</v>
      </c>
      <c r="P49" s="25" t="s">
        <v>40</v>
      </c>
      <c r="Q49" s="7" t="s">
        <v>357</v>
      </c>
    </row>
    <row r="50" spans="1:18" ht="57">
      <c r="A50" s="24">
        <v>33</v>
      </c>
      <c r="B50" s="25">
        <v>14</v>
      </c>
      <c r="C50" s="36" t="s">
        <v>216</v>
      </c>
      <c r="D50" s="37" t="s">
        <v>241</v>
      </c>
      <c r="E50" s="38" t="s">
        <v>229</v>
      </c>
      <c r="F50" s="25" t="s">
        <v>133</v>
      </c>
      <c r="G50" s="28" t="s">
        <v>79</v>
      </c>
      <c r="H50" s="29" t="s">
        <v>268</v>
      </c>
      <c r="I50" s="29" t="s">
        <v>317</v>
      </c>
      <c r="J50" s="30" t="s">
        <v>257</v>
      </c>
      <c r="K50" s="31">
        <v>5250</v>
      </c>
      <c r="L50" s="28" t="s">
        <v>20</v>
      </c>
      <c r="M50" s="28" t="s">
        <v>20</v>
      </c>
      <c r="N50" s="32">
        <f t="shared" si="0"/>
        <v>46200000</v>
      </c>
      <c r="O50" s="28" t="s">
        <v>260</v>
      </c>
      <c r="P50" s="25" t="s">
        <v>266</v>
      </c>
      <c r="Q50" s="7">
        <v>93150</v>
      </c>
    </row>
    <row r="51" spans="1:18" ht="99.75">
      <c r="A51" s="24">
        <v>34</v>
      </c>
      <c r="B51" s="25">
        <v>15</v>
      </c>
      <c r="C51" s="36" t="s">
        <v>217</v>
      </c>
      <c r="D51" s="37" t="s">
        <v>242</v>
      </c>
      <c r="E51" s="38" t="s">
        <v>385</v>
      </c>
      <c r="F51" s="25" t="s">
        <v>133</v>
      </c>
      <c r="G51" s="28" t="s">
        <v>79</v>
      </c>
      <c r="H51" s="29" t="s">
        <v>269</v>
      </c>
      <c r="I51" s="29" t="s">
        <v>318</v>
      </c>
      <c r="J51" s="30" t="s">
        <v>256</v>
      </c>
      <c r="K51" s="31">
        <v>850000</v>
      </c>
      <c r="L51" s="28" t="s">
        <v>20</v>
      </c>
      <c r="M51" s="28" t="s">
        <v>20</v>
      </c>
      <c r="N51" s="32">
        <f t="shared" si="0"/>
        <v>850000</v>
      </c>
      <c r="O51" s="28" t="s">
        <v>179</v>
      </c>
      <c r="P51" s="25" t="s">
        <v>40</v>
      </c>
      <c r="Q51" s="7" t="s">
        <v>358</v>
      </c>
    </row>
    <row r="52" spans="1:18" ht="99.75">
      <c r="A52" s="24">
        <v>35</v>
      </c>
      <c r="B52" s="25">
        <v>16</v>
      </c>
      <c r="C52" s="36" t="s">
        <v>218</v>
      </c>
      <c r="D52" s="37" t="s">
        <v>243</v>
      </c>
      <c r="E52" s="38" t="s">
        <v>386</v>
      </c>
      <c r="F52" s="25" t="s">
        <v>133</v>
      </c>
      <c r="G52" s="28" t="s">
        <v>79</v>
      </c>
      <c r="H52" s="29" t="s">
        <v>269</v>
      </c>
      <c r="I52" s="29" t="s">
        <v>318</v>
      </c>
      <c r="J52" s="30" t="s">
        <v>258</v>
      </c>
      <c r="K52" s="31">
        <v>850000</v>
      </c>
      <c r="L52" s="28" t="s">
        <v>20</v>
      </c>
      <c r="M52" s="28" t="s">
        <v>20</v>
      </c>
      <c r="N52" s="32">
        <f t="shared" si="0"/>
        <v>1700000</v>
      </c>
      <c r="O52" s="28" t="s">
        <v>179</v>
      </c>
      <c r="P52" s="25" t="s">
        <v>40</v>
      </c>
      <c r="Q52" s="7" t="s">
        <v>359</v>
      </c>
    </row>
    <row r="53" spans="1:18" ht="85.5">
      <c r="A53" s="24">
        <v>36</v>
      </c>
      <c r="B53" s="25">
        <v>17</v>
      </c>
      <c r="C53" s="36" t="s">
        <v>219</v>
      </c>
      <c r="D53" s="37" t="s">
        <v>244</v>
      </c>
      <c r="E53" s="38" t="s">
        <v>387</v>
      </c>
      <c r="F53" s="25" t="s">
        <v>133</v>
      </c>
      <c r="G53" s="28" t="s">
        <v>79</v>
      </c>
      <c r="H53" s="29" t="s">
        <v>269</v>
      </c>
      <c r="I53" s="29" t="s">
        <v>318</v>
      </c>
      <c r="J53" s="30" t="s">
        <v>256</v>
      </c>
      <c r="K53" s="31">
        <v>850000</v>
      </c>
      <c r="L53" s="28" t="s">
        <v>20</v>
      </c>
      <c r="M53" s="28" t="s">
        <v>20</v>
      </c>
      <c r="N53" s="32">
        <f t="shared" si="0"/>
        <v>850000</v>
      </c>
      <c r="O53" s="28" t="s">
        <v>179</v>
      </c>
      <c r="P53" s="25" t="s">
        <v>40</v>
      </c>
      <c r="Q53" s="7" t="s">
        <v>360</v>
      </c>
    </row>
    <row r="54" spans="1:18" ht="99.75">
      <c r="A54" s="24">
        <v>37</v>
      </c>
      <c r="B54" s="25">
        <v>18</v>
      </c>
      <c r="C54" s="36" t="s">
        <v>388</v>
      </c>
      <c r="D54" s="37" t="s">
        <v>245</v>
      </c>
      <c r="E54" s="38" t="s">
        <v>230</v>
      </c>
      <c r="F54" s="25" t="s">
        <v>133</v>
      </c>
      <c r="G54" s="28" t="s">
        <v>79</v>
      </c>
      <c r="H54" s="29" t="s">
        <v>270</v>
      </c>
      <c r="I54" s="29" t="s">
        <v>319</v>
      </c>
      <c r="J54" s="30" t="s">
        <v>258</v>
      </c>
      <c r="K54" s="31">
        <v>4252500</v>
      </c>
      <c r="L54" s="28" t="s">
        <v>20</v>
      </c>
      <c r="M54" s="28" t="s">
        <v>20</v>
      </c>
      <c r="N54" s="32">
        <f t="shared" si="0"/>
        <v>8505000</v>
      </c>
      <c r="O54" s="28" t="s">
        <v>261</v>
      </c>
      <c r="P54" s="25" t="s">
        <v>40</v>
      </c>
      <c r="Q54" s="7" t="s">
        <v>361</v>
      </c>
    </row>
    <row r="55" spans="1:18" ht="71.25">
      <c r="A55" s="24">
        <v>38</v>
      </c>
      <c r="B55" s="25">
        <v>19</v>
      </c>
      <c r="C55" s="36" t="s">
        <v>220</v>
      </c>
      <c r="D55" s="37" t="s">
        <v>246</v>
      </c>
      <c r="E55" s="38" t="s">
        <v>231</v>
      </c>
      <c r="F55" s="25" t="s">
        <v>133</v>
      </c>
      <c r="G55" s="28" t="s">
        <v>79</v>
      </c>
      <c r="H55" s="29" t="s">
        <v>271</v>
      </c>
      <c r="I55" s="29" t="s">
        <v>375</v>
      </c>
      <c r="J55" s="30" t="s">
        <v>259</v>
      </c>
      <c r="K55" s="31">
        <v>509000</v>
      </c>
      <c r="L55" s="28" t="s">
        <v>20</v>
      </c>
      <c r="M55" s="28" t="s">
        <v>20</v>
      </c>
      <c r="N55" s="32">
        <f t="shared" si="0"/>
        <v>2036000</v>
      </c>
      <c r="O55" s="55" t="s">
        <v>262</v>
      </c>
      <c r="P55" s="25" t="s">
        <v>40</v>
      </c>
      <c r="Q55" s="7" t="s">
        <v>362</v>
      </c>
    </row>
    <row r="56" spans="1:18" ht="99.75">
      <c r="A56" s="24">
        <v>39</v>
      </c>
      <c r="B56" s="25">
        <v>20</v>
      </c>
      <c r="C56" s="36" t="s">
        <v>221</v>
      </c>
      <c r="D56" s="37" t="s">
        <v>247</v>
      </c>
      <c r="E56" s="38" t="s">
        <v>389</v>
      </c>
      <c r="F56" s="25" t="s">
        <v>133</v>
      </c>
      <c r="G56" s="28" t="s">
        <v>79</v>
      </c>
      <c r="H56" s="29" t="s">
        <v>272</v>
      </c>
      <c r="I56" s="29" t="s">
        <v>320</v>
      </c>
      <c r="J56" s="30" t="s">
        <v>259</v>
      </c>
      <c r="K56" s="31">
        <v>275000</v>
      </c>
      <c r="L56" s="28" t="s">
        <v>20</v>
      </c>
      <c r="M56" s="28" t="s">
        <v>20</v>
      </c>
      <c r="N56" s="32">
        <f t="shared" si="0"/>
        <v>1100000</v>
      </c>
      <c r="O56" s="55" t="s">
        <v>262</v>
      </c>
      <c r="P56" s="25" t="s">
        <v>40</v>
      </c>
      <c r="Q56" s="7" t="s">
        <v>363</v>
      </c>
    </row>
    <row r="57" spans="1:18" ht="171">
      <c r="A57" s="24">
        <v>40</v>
      </c>
      <c r="B57" s="25">
        <v>21</v>
      </c>
      <c r="C57" s="36" t="s">
        <v>222</v>
      </c>
      <c r="D57" s="37" t="s">
        <v>248</v>
      </c>
      <c r="E57" s="38" t="s">
        <v>232</v>
      </c>
      <c r="F57" s="25" t="s">
        <v>133</v>
      </c>
      <c r="G57" s="28" t="s">
        <v>79</v>
      </c>
      <c r="H57" s="29" t="s">
        <v>273</v>
      </c>
      <c r="I57" s="29" t="s">
        <v>321</v>
      </c>
      <c r="J57" s="30" t="s">
        <v>292</v>
      </c>
      <c r="K57" s="31">
        <v>1570000</v>
      </c>
      <c r="L57" s="28" t="s">
        <v>20</v>
      </c>
      <c r="M57" s="28" t="s">
        <v>20</v>
      </c>
      <c r="N57" s="32">
        <f t="shared" si="0"/>
        <v>12560000</v>
      </c>
      <c r="O57" s="28" t="s">
        <v>390</v>
      </c>
      <c r="P57" s="25" t="s">
        <v>40</v>
      </c>
      <c r="Q57" s="7" t="s">
        <v>364</v>
      </c>
    </row>
    <row r="58" spans="1:18" ht="128.25">
      <c r="A58" s="24">
        <v>41</v>
      </c>
      <c r="B58" s="25">
        <v>22</v>
      </c>
      <c r="C58" s="36" t="s">
        <v>391</v>
      </c>
      <c r="D58" s="37" t="s">
        <v>249</v>
      </c>
      <c r="E58" s="38" t="s">
        <v>233</v>
      </c>
      <c r="F58" s="25" t="s">
        <v>133</v>
      </c>
      <c r="G58" s="28" t="s">
        <v>79</v>
      </c>
      <c r="H58" s="29" t="s">
        <v>273</v>
      </c>
      <c r="I58" s="29" t="s">
        <v>322</v>
      </c>
      <c r="J58" s="30" t="s">
        <v>256</v>
      </c>
      <c r="K58" s="31">
        <v>960000</v>
      </c>
      <c r="L58" s="28" t="s">
        <v>20</v>
      </c>
      <c r="M58" s="28" t="s">
        <v>20</v>
      </c>
      <c r="N58" s="32">
        <f t="shared" si="0"/>
        <v>960000</v>
      </c>
      <c r="O58" s="28" t="s">
        <v>264</v>
      </c>
      <c r="P58" s="25" t="s">
        <v>40</v>
      </c>
      <c r="Q58" s="7" t="s">
        <v>365</v>
      </c>
    </row>
    <row r="59" spans="1:18" ht="213.75">
      <c r="A59" s="24">
        <v>42</v>
      </c>
      <c r="B59" s="25">
        <v>23</v>
      </c>
      <c r="C59" s="36" t="s">
        <v>392</v>
      </c>
      <c r="D59" s="37" t="s">
        <v>250</v>
      </c>
      <c r="E59" s="38" t="s">
        <v>234</v>
      </c>
      <c r="F59" s="25" t="s">
        <v>133</v>
      </c>
      <c r="G59" s="28" t="s">
        <v>79</v>
      </c>
      <c r="H59" s="29" t="s">
        <v>273</v>
      </c>
      <c r="I59" s="29" t="s">
        <v>372</v>
      </c>
      <c r="J59" s="30" t="s">
        <v>258</v>
      </c>
      <c r="K59" s="31">
        <v>1975000</v>
      </c>
      <c r="L59" s="28" t="s">
        <v>20</v>
      </c>
      <c r="M59" s="28" t="s">
        <v>20</v>
      </c>
      <c r="N59" s="32">
        <f t="shared" si="0"/>
        <v>3950000</v>
      </c>
      <c r="O59" s="28" t="s">
        <v>263</v>
      </c>
      <c r="P59" s="25" t="s">
        <v>40</v>
      </c>
      <c r="Q59" s="7" t="s">
        <v>366</v>
      </c>
      <c r="R59" s="59"/>
    </row>
    <row r="60" spans="1:18" ht="156.75">
      <c r="A60" s="24">
        <v>43</v>
      </c>
      <c r="B60" s="25">
        <v>24</v>
      </c>
      <c r="C60" s="36" t="s">
        <v>393</v>
      </c>
      <c r="D60" s="37" t="s">
        <v>251</v>
      </c>
      <c r="E60" s="38" t="s">
        <v>235</v>
      </c>
      <c r="F60" s="25" t="s">
        <v>133</v>
      </c>
      <c r="G60" s="28" t="s">
        <v>79</v>
      </c>
      <c r="H60" s="29" t="s">
        <v>273</v>
      </c>
      <c r="I60" s="29" t="s">
        <v>373</v>
      </c>
      <c r="J60" s="30" t="s">
        <v>293</v>
      </c>
      <c r="K60" s="31">
        <v>537500</v>
      </c>
      <c r="L60" s="28" t="s">
        <v>20</v>
      </c>
      <c r="M60" s="28" t="s">
        <v>20</v>
      </c>
      <c r="N60" s="32">
        <f t="shared" si="0"/>
        <v>188125000</v>
      </c>
      <c r="O60" s="28" t="s">
        <v>263</v>
      </c>
      <c r="P60" s="25" t="s">
        <v>40</v>
      </c>
      <c r="Q60" s="7" t="s">
        <v>367</v>
      </c>
      <c r="R60" s="59"/>
    </row>
    <row r="61" spans="1:18" ht="142.5">
      <c r="A61" s="24">
        <v>44</v>
      </c>
      <c r="B61" s="25">
        <v>25</v>
      </c>
      <c r="C61" s="36" t="s">
        <v>223</v>
      </c>
      <c r="D61" s="37" t="s">
        <v>252</v>
      </c>
      <c r="E61" s="38" t="s">
        <v>394</v>
      </c>
      <c r="F61" s="25" t="s">
        <v>133</v>
      </c>
      <c r="G61" s="28" t="s">
        <v>79</v>
      </c>
      <c r="H61" s="29" t="s">
        <v>273</v>
      </c>
      <c r="I61" s="29" t="s">
        <v>372</v>
      </c>
      <c r="J61" s="30" t="s">
        <v>293</v>
      </c>
      <c r="K61" s="31">
        <v>375000</v>
      </c>
      <c r="L61" s="28" t="s">
        <v>20</v>
      </c>
      <c r="M61" s="28" t="s">
        <v>20</v>
      </c>
      <c r="N61" s="32">
        <f t="shared" si="0"/>
        <v>131250000</v>
      </c>
      <c r="O61" s="28" t="s">
        <v>263</v>
      </c>
      <c r="P61" s="25" t="s">
        <v>40</v>
      </c>
      <c r="Q61" s="7" t="s">
        <v>368</v>
      </c>
      <c r="R61" s="59"/>
    </row>
    <row r="62" spans="1:18" ht="128.25">
      <c r="A62" s="24">
        <v>45</v>
      </c>
      <c r="B62" s="25">
        <v>26</v>
      </c>
      <c r="C62" s="36" t="s">
        <v>224</v>
      </c>
      <c r="D62" s="37" t="s">
        <v>253</v>
      </c>
      <c r="E62" s="38" t="s">
        <v>236</v>
      </c>
      <c r="F62" s="25" t="s">
        <v>133</v>
      </c>
      <c r="G62" s="28" t="s">
        <v>79</v>
      </c>
      <c r="H62" s="29" t="s">
        <v>273</v>
      </c>
      <c r="I62" s="29" t="s">
        <v>323</v>
      </c>
      <c r="J62" s="30" t="s">
        <v>258</v>
      </c>
      <c r="K62" s="31">
        <v>660000</v>
      </c>
      <c r="L62" s="28" t="s">
        <v>20</v>
      </c>
      <c r="M62" s="28" t="s">
        <v>20</v>
      </c>
      <c r="N62" s="32">
        <f t="shared" si="0"/>
        <v>1320000</v>
      </c>
      <c r="O62" s="28" t="s">
        <v>264</v>
      </c>
      <c r="P62" s="25" t="s">
        <v>40</v>
      </c>
      <c r="Q62" s="7" t="s">
        <v>369</v>
      </c>
      <c r="R62" s="59"/>
    </row>
    <row r="63" spans="1:18" ht="99.75">
      <c r="A63" s="24">
        <v>46</v>
      </c>
      <c r="B63" s="25">
        <v>27</v>
      </c>
      <c r="C63" s="36" t="s">
        <v>225</v>
      </c>
      <c r="D63" s="37" t="s">
        <v>254</v>
      </c>
      <c r="E63" s="38" t="s">
        <v>237</v>
      </c>
      <c r="F63" s="25" t="s">
        <v>133</v>
      </c>
      <c r="G63" s="28" t="s">
        <v>79</v>
      </c>
      <c r="H63" s="29" t="s">
        <v>274</v>
      </c>
      <c r="I63" s="29" t="s">
        <v>399</v>
      </c>
      <c r="J63" s="30" t="s">
        <v>258</v>
      </c>
      <c r="K63" s="31">
        <v>700000</v>
      </c>
      <c r="L63" s="28" t="s">
        <v>20</v>
      </c>
      <c r="M63" s="28" t="s">
        <v>20</v>
      </c>
      <c r="N63" s="32">
        <f t="shared" si="0"/>
        <v>1400000</v>
      </c>
      <c r="O63" s="28" t="s">
        <v>265</v>
      </c>
      <c r="P63" s="25" t="s">
        <v>40</v>
      </c>
      <c r="Q63" s="7" t="s">
        <v>370</v>
      </c>
    </row>
    <row r="64" spans="1:18" ht="409.5">
      <c r="A64" s="24">
        <v>47</v>
      </c>
      <c r="B64" s="25">
        <v>28</v>
      </c>
      <c r="C64" s="36" t="s">
        <v>226</v>
      </c>
      <c r="D64" s="37" t="s">
        <v>255</v>
      </c>
      <c r="E64" s="38" t="s">
        <v>238</v>
      </c>
      <c r="F64" s="25" t="s">
        <v>133</v>
      </c>
      <c r="G64" s="28" t="s">
        <v>79</v>
      </c>
      <c r="H64" s="29" t="s">
        <v>273</v>
      </c>
      <c r="I64" s="29" t="s">
        <v>374</v>
      </c>
      <c r="J64" s="30" t="s">
        <v>258</v>
      </c>
      <c r="K64" s="31">
        <v>2375000</v>
      </c>
      <c r="L64" s="28" t="s">
        <v>20</v>
      </c>
      <c r="M64" s="28" t="s">
        <v>20</v>
      </c>
      <c r="N64" s="32">
        <f t="shared" si="0"/>
        <v>4750000</v>
      </c>
      <c r="O64" s="28" t="s">
        <v>395</v>
      </c>
      <c r="P64" s="25" t="s">
        <v>40</v>
      </c>
      <c r="Q64" s="7" t="s">
        <v>371</v>
      </c>
      <c r="R64" s="59"/>
    </row>
    <row r="65" spans="1:17">
      <c r="A65" s="24"/>
      <c r="B65" s="25"/>
      <c r="C65" s="23" t="s">
        <v>137</v>
      </c>
      <c r="D65" s="27"/>
      <c r="E65" s="26"/>
      <c r="F65" s="51"/>
      <c r="G65" s="28"/>
      <c r="H65" s="29"/>
      <c r="I65" s="29"/>
      <c r="J65" s="30"/>
      <c r="K65" s="31"/>
      <c r="L65" s="28"/>
      <c r="M65" s="28"/>
      <c r="N65" s="32"/>
      <c r="O65" s="28"/>
      <c r="P65" s="28"/>
    </row>
    <row r="66" spans="1:17" ht="85.5">
      <c r="A66" s="24">
        <v>49</v>
      </c>
      <c r="B66" s="25">
        <v>1</v>
      </c>
      <c r="C66" s="37" t="s">
        <v>138</v>
      </c>
      <c r="D66" s="27" t="s">
        <v>156</v>
      </c>
      <c r="E66" s="26" t="s">
        <v>275</v>
      </c>
      <c r="F66" s="25" t="s">
        <v>133</v>
      </c>
      <c r="G66" s="28" t="s">
        <v>79</v>
      </c>
      <c r="H66" s="28" t="s">
        <v>178</v>
      </c>
      <c r="I66" s="28" t="s">
        <v>354</v>
      </c>
      <c r="J66" s="30">
        <v>2</v>
      </c>
      <c r="K66" s="31">
        <v>3800000</v>
      </c>
      <c r="L66" s="28" t="s">
        <v>20</v>
      </c>
      <c r="M66" s="28" t="s">
        <v>20</v>
      </c>
      <c r="N66" s="32">
        <f t="shared" si="0"/>
        <v>7600000</v>
      </c>
      <c r="O66" s="28" t="s">
        <v>179</v>
      </c>
      <c r="P66" s="28" t="s">
        <v>40</v>
      </c>
      <c r="Q66" s="7" t="s">
        <v>324</v>
      </c>
    </row>
    <row r="67" spans="1:17" ht="85.5">
      <c r="A67" s="24">
        <v>50</v>
      </c>
      <c r="B67" s="25">
        <v>2</v>
      </c>
      <c r="C67" s="37" t="s">
        <v>139</v>
      </c>
      <c r="D67" s="27" t="s">
        <v>157</v>
      </c>
      <c r="E67" s="26" t="s">
        <v>276</v>
      </c>
      <c r="F67" s="25" t="s">
        <v>133</v>
      </c>
      <c r="G67" s="28" t="s">
        <v>79</v>
      </c>
      <c r="H67" s="28" t="s">
        <v>178</v>
      </c>
      <c r="I67" s="28" t="s">
        <v>355</v>
      </c>
      <c r="J67" s="30">
        <v>2</v>
      </c>
      <c r="K67" s="31">
        <v>6600000</v>
      </c>
      <c r="L67" s="28" t="s">
        <v>20</v>
      </c>
      <c r="M67" s="28" t="s">
        <v>20</v>
      </c>
      <c r="N67" s="32">
        <f t="shared" si="0"/>
        <v>13200000</v>
      </c>
      <c r="O67" s="28" t="s">
        <v>179</v>
      </c>
      <c r="P67" s="28" t="s">
        <v>40</v>
      </c>
      <c r="Q67" s="7" t="s">
        <v>325</v>
      </c>
    </row>
    <row r="68" spans="1:17" ht="85.5">
      <c r="A68" s="24">
        <v>51</v>
      </c>
      <c r="B68" s="25">
        <v>3</v>
      </c>
      <c r="C68" s="37" t="s">
        <v>140</v>
      </c>
      <c r="D68" s="27" t="s">
        <v>158</v>
      </c>
      <c r="E68" s="26" t="s">
        <v>277</v>
      </c>
      <c r="F68" s="25" t="s">
        <v>133</v>
      </c>
      <c r="G68" s="28" t="s">
        <v>79</v>
      </c>
      <c r="H68" s="28" t="s">
        <v>178</v>
      </c>
      <c r="I68" s="28" t="s">
        <v>355</v>
      </c>
      <c r="J68" s="30">
        <v>2</v>
      </c>
      <c r="K68" s="31">
        <v>6700000</v>
      </c>
      <c r="L68" s="28" t="s">
        <v>20</v>
      </c>
      <c r="M68" s="28" t="s">
        <v>20</v>
      </c>
      <c r="N68" s="32">
        <f t="shared" si="0"/>
        <v>13400000</v>
      </c>
      <c r="O68" s="28" t="s">
        <v>179</v>
      </c>
      <c r="P68" s="28" t="s">
        <v>40</v>
      </c>
      <c r="Q68" s="7" t="s">
        <v>326</v>
      </c>
    </row>
    <row r="69" spans="1:17" ht="85.5">
      <c r="A69" s="24">
        <v>52</v>
      </c>
      <c r="B69" s="25">
        <v>4</v>
      </c>
      <c r="C69" s="37" t="s">
        <v>141</v>
      </c>
      <c r="D69" s="27" t="s">
        <v>159</v>
      </c>
      <c r="E69" s="26" t="s">
        <v>278</v>
      </c>
      <c r="F69" s="25" t="s">
        <v>133</v>
      </c>
      <c r="G69" s="28" t="s">
        <v>79</v>
      </c>
      <c r="H69" s="28" t="s">
        <v>178</v>
      </c>
      <c r="I69" s="28" t="s">
        <v>355</v>
      </c>
      <c r="J69" s="30">
        <v>2</v>
      </c>
      <c r="K69" s="31">
        <v>4550000</v>
      </c>
      <c r="L69" s="28" t="s">
        <v>20</v>
      </c>
      <c r="M69" s="28" t="s">
        <v>20</v>
      </c>
      <c r="N69" s="32">
        <f t="shared" si="0"/>
        <v>9100000</v>
      </c>
      <c r="O69" s="28" t="s">
        <v>179</v>
      </c>
      <c r="P69" s="28" t="s">
        <v>40</v>
      </c>
      <c r="Q69" s="7" t="s">
        <v>327</v>
      </c>
    </row>
    <row r="70" spans="1:17" ht="71.25">
      <c r="A70" s="24">
        <v>53</v>
      </c>
      <c r="B70" s="25">
        <v>5</v>
      </c>
      <c r="C70" s="37" t="s">
        <v>142</v>
      </c>
      <c r="D70" s="27" t="s">
        <v>160</v>
      </c>
      <c r="E70" s="26" t="s">
        <v>279</v>
      </c>
      <c r="F70" s="25" t="s">
        <v>133</v>
      </c>
      <c r="G70" s="28" t="s">
        <v>79</v>
      </c>
      <c r="H70" s="28" t="s">
        <v>178</v>
      </c>
      <c r="I70" s="28" t="s">
        <v>346</v>
      </c>
      <c r="J70" s="30">
        <v>2</v>
      </c>
      <c r="K70" s="31">
        <v>6600000</v>
      </c>
      <c r="L70" s="28" t="s">
        <v>20</v>
      </c>
      <c r="M70" s="28" t="s">
        <v>20</v>
      </c>
      <c r="N70" s="32">
        <f t="shared" si="0"/>
        <v>13200000</v>
      </c>
      <c r="O70" s="28" t="s">
        <v>179</v>
      </c>
      <c r="P70" s="28" t="s">
        <v>40</v>
      </c>
      <c r="Q70" s="7" t="s">
        <v>328</v>
      </c>
    </row>
    <row r="71" spans="1:17" ht="57">
      <c r="A71" s="24">
        <v>54</v>
      </c>
      <c r="B71" s="25">
        <v>6</v>
      </c>
      <c r="C71" s="37" t="s">
        <v>143</v>
      </c>
      <c r="D71" s="27" t="s">
        <v>161</v>
      </c>
      <c r="E71" s="26" t="s">
        <v>280</v>
      </c>
      <c r="F71" s="25" t="s">
        <v>133</v>
      </c>
      <c r="G71" s="28" t="s">
        <v>79</v>
      </c>
      <c r="H71" s="28" t="s">
        <v>178</v>
      </c>
      <c r="I71" s="28" t="s">
        <v>355</v>
      </c>
      <c r="J71" s="30">
        <v>2</v>
      </c>
      <c r="K71" s="31">
        <v>7677200</v>
      </c>
      <c r="L71" s="28" t="s">
        <v>20</v>
      </c>
      <c r="M71" s="28" t="s">
        <v>20</v>
      </c>
      <c r="N71" s="32">
        <f t="shared" si="0"/>
        <v>15354400</v>
      </c>
      <c r="O71" s="28" t="s">
        <v>179</v>
      </c>
      <c r="P71" s="28" t="s">
        <v>40</v>
      </c>
      <c r="Q71" s="7" t="s">
        <v>329</v>
      </c>
    </row>
    <row r="72" spans="1:17" ht="85.5">
      <c r="A72" s="24">
        <v>55</v>
      </c>
      <c r="B72" s="25">
        <v>7</v>
      </c>
      <c r="C72" s="37" t="s">
        <v>144</v>
      </c>
      <c r="D72" s="27" t="s">
        <v>162</v>
      </c>
      <c r="E72" s="26" t="s">
        <v>398</v>
      </c>
      <c r="F72" s="25" t="s">
        <v>133</v>
      </c>
      <c r="G72" s="28" t="s">
        <v>79</v>
      </c>
      <c r="H72" s="28" t="s">
        <v>178</v>
      </c>
      <c r="I72" s="28" t="s">
        <v>347</v>
      </c>
      <c r="J72" s="30">
        <v>9</v>
      </c>
      <c r="K72" s="31">
        <v>5050000</v>
      </c>
      <c r="L72" s="28" t="s">
        <v>20</v>
      </c>
      <c r="M72" s="28" t="s">
        <v>20</v>
      </c>
      <c r="N72" s="32">
        <f t="shared" si="0"/>
        <v>45450000</v>
      </c>
      <c r="O72" s="28" t="s">
        <v>179</v>
      </c>
      <c r="P72" s="28" t="s">
        <v>40</v>
      </c>
      <c r="Q72" s="7" t="s">
        <v>330</v>
      </c>
    </row>
    <row r="73" spans="1:17" ht="85.5">
      <c r="A73" s="24">
        <v>56</v>
      </c>
      <c r="B73" s="25">
        <v>8</v>
      </c>
      <c r="C73" s="37" t="s">
        <v>145</v>
      </c>
      <c r="D73" s="27" t="s">
        <v>163</v>
      </c>
      <c r="E73" s="26" t="s">
        <v>281</v>
      </c>
      <c r="F73" s="25" t="s">
        <v>133</v>
      </c>
      <c r="G73" s="28" t="s">
        <v>79</v>
      </c>
      <c r="H73" s="28" t="s">
        <v>178</v>
      </c>
      <c r="I73" s="28" t="s">
        <v>348</v>
      </c>
      <c r="J73" s="30">
        <v>16</v>
      </c>
      <c r="K73" s="31">
        <v>3250000</v>
      </c>
      <c r="L73" s="28" t="s">
        <v>20</v>
      </c>
      <c r="M73" s="28" t="s">
        <v>20</v>
      </c>
      <c r="N73" s="32">
        <f t="shared" si="0"/>
        <v>52000000</v>
      </c>
      <c r="O73" s="28" t="s">
        <v>179</v>
      </c>
      <c r="P73" s="28" t="s">
        <v>40</v>
      </c>
      <c r="Q73" s="7" t="s">
        <v>331</v>
      </c>
    </row>
    <row r="74" spans="1:17" ht="85.5">
      <c r="A74" s="24">
        <v>57</v>
      </c>
      <c r="B74" s="25">
        <v>9</v>
      </c>
      <c r="C74" s="37" t="s">
        <v>146</v>
      </c>
      <c r="D74" s="27" t="s">
        <v>164</v>
      </c>
      <c r="E74" s="26" t="s">
        <v>282</v>
      </c>
      <c r="F74" s="25" t="s">
        <v>133</v>
      </c>
      <c r="G74" s="28" t="s">
        <v>79</v>
      </c>
      <c r="H74" s="28" t="s">
        <v>178</v>
      </c>
      <c r="I74" s="28" t="s">
        <v>349</v>
      </c>
      <c r="J74" s="30">
        <v>16</v>
      </c>
      <c r="K74" s="31">
        <v>3250000</v>
      </c>
      <c r="L74" s="28" t="s">
        <v>20</v>
      </c>
      <c r="M74" s="28" t="s">
        <v>20</v>
      </c>
      <c r="N74" s="32">
        <f t="shared" si="0"/>
        <v>52000000</v>
      </c>
      <c r="O74" s="28" t="s">
        <v>179</v>
      </c>
      <c r="P74" s="28" t="s">
        <v>40</v>
      </c>
      <c r="Q74" s="7" t="s">
        <v>332</v>
      </c>
    </row>
    <row r="75" spans="1:17" ht="85.5">
      <c r="A75" s="24">
        <v>58</v>
      </c>
      <c r="B75" s="25">
        <v>10</v>
      </c>
      <c r="C75" s="37" t="s">
        <v>147</v>
      </c>
      <c r="D75" s="27" t="s">
        <v>165</v>
      </c>
      <c r="E75" s="26" t="s">
        <v>283</v>
      </c>
      <c r="F75" s="25" t="s">
        <v>133</v>
      </c>
      <c r="G75" s="28" t="s">
        <v>79</v>
      </c>
      <c r="H75" s="28" t="s">
        <v>178</v>
      </c>
      <c r="I75" s="28" t="s">
        <v>400</v>
      </c>
      <c r="J75" s="30">
        <v>2</v>
      </c>
      <c r="K75" s="31">
        <v>25000000</v>
      </c>
      <c r="L75" s="28" t="s">
        <v>20</v>
      </c>
      <c r="M75" s="28" t="s">
        <v>20</v>
      </c>
      <c r="N75" s="32">
        <f t="shared" si="0"/>
        <v>50000000</v>
      </c>
      <c r="O75" s="28" t="s">
        <v>179</v>
      </c>
      <c r="P75" s="28" t="s">
        <v>40</v>
      </c>
      <c r="Q75" s="7" t="s">
        <v>333</v>
      </c>
    </row>
    <row r="76" spans="1:17" ht="85.5">
      <c r="A76" s="24">
        <v>59</v>
      </c>
      <c r="B76" s="25">
        <v>11</v>
      </c>
      <c r="C76" s="37" t="s">
        <v>148</v>
      </c>
      <c r="D76" s="27" t="s">
        <v>166</v>
      </c>
      <c r="E76" s="26" t="s">
        <v>284</v>
      </c>
      <c r="F76" s="25" t="s">
        <v>133</v>
      </c>
      <c r="G76" s="28" t="s">
        <v>79</v>
      </c>
      <c r="H76" s="28" t="s">
        <v>178</v>
      </c>
      <c r="I76" s="28" t="s">
        <v>350</v>
      </c>
      <c r="J76" s="30">
        <v>16</v>
      </c>
      <c r="K76" s="31">
        <v>3250000</v>
      </c>
      <c r="L76" s="28" t="s">
        <v>20</v>
      </c>
      <c r="M76" s="28" t="s">
        <v>20</v>
      </c>
      <c r="N76" s="32">
        <f t="shared" si="0"/>
        <v>52000000</v>
      </c>
      <c r="O76" s="28" t="s">
        <v>179</v>
      </c>
      <c r="P76" s="28" t="s">
        <v>40</v>
      </c>
      <c r="Q76" s="7" t="s">
        <v>334</v>
      </c>
    </row>
    <row r="77" spans="1:17" ht="71.25">
      <c r="A77" s="24">
        <v>60</v>
      </c>
      <c r="B77" s="25">
        <v>12</v>
      </c>
      <c r="C77" s="37" t="s">
        <v>149</v>
      </c>
      <c r="D77" s="27" t="s">
        <v>167</v>
      </c>
      <c r="E77" s="26" t="s">
        <v>285</v>
      </c>
      <c r="F77" s="25" t="s">
        <v>133</v>
      </c>
      <c r="G77" s="28" t="s">
        <v>79</v>
      </c>
      <c r="H77" s="28" t="s">
        <v>178</v>
      </c>
      <c r="I77" s="28" t="s">
        <v>351</v>
      </c>
      <c r="J77" s="30">
        <v>16</v>
      </c>
      <c r="K77" s="31">
        <v>3250000</v>
      </c>
      <c r="L77" s="28" t="s">
        <v>20</v>
      </c>
      <c r="M77" s="28" t="s">
        <v>20</v>
      </c>
      <c r="N77" s="32">
        <f t="shared" si="0"/>
        <v>52000000</v>
      </c>
      <c r="O77" s="28" t="s">
        <v>179</v>
      </c>
      <c r="P77" s="28" t="s">
        <v>40</v>
      </c>
      <c r="Q77" s="7" t="s">
        <v>335</v>
      </c>
    </row>
    <row r="78" spans="1:17" ht="71.25">
      <c r="A78" s="24">
        <v>61</v>
      </c>
      <c r="B78" s="25">
        <v>13</v>
      </c>
      <c r="C78" s="37" t="s">
        <v>150</v>
      </c>
      <c r="D78" s="27" t="s">
        <v>168</v>
      </c>
      <c r="E78" s="26" t="s">
        <v>286</v>
      </c>
      <c r="F78" s="25" t="s">
        <v>133</v>
      </c>
      <c r="G78" s="28" t="s">
        <v>79</v>
      </c>
      <c r="H78" s="28" t="s">
        <v>178</v>
      </c>
      <c r="I78" s="28" t="s">
        <v>400</v>
      </c>
      <c r="J78" s="30">
        <v>2</v>
      </c>
      <c r="K78" s="31">
        <v>4700000</v>
      </c>
      <c r="L78" s="28" t="s">
        <v>20</v>
      </c>
      <c r="M78" s="28" t="s">
        <v>20</v>
      </c>
      <c r="N78" s="32">
        <f t="shared" si="0"/>
        <v>9400000</v>
      </c>
      <c r="O78" s="28" t="s">
        <v>179</v>
      </c>
      <c r="P78" s="28" t="s">
        <v>40</v>
      </c>
      <c r="Q78" s="7" t="s">
        <v>336</v>
      </c>
    </row>
    <row r="79" spans="1:17" ht="71.25">
      <c r="A79" s="24">
        <v>62</v>
      </c>
      <c r="B79" s="25">
        <v>14</v>
      </c>
      <c r="C79" s="37" t="s">
        <v>151</v>
      </c>
      <c r="D79" s="27" t="s">
        <v>169</v>
      </c>
      <c r="E79" s="26" t="s">
        <v>287</v>
      </c>
      <c r="F79" s="25" t="s">
        <v>133</v>
      </c>
      <c r="G79" s="28" t="s">
        <v>79</v>
      </c>
      <c r="H79" s="28" t="s">
        <v>178</v>
      </c>
      <c r="I79" s="28" t="s">
        <v>352</v>
      </c>
      <c r="J79" s="30">
        <v>18</v>
      </c>
      <c r="K79" s="31">
        <v>3250000</v>
      </c>
      <c r="L79" s="28" t="s">
        <v>20</v>
      </c>
      <c r="M79" s="28" t="s">
        <v>20</v>
      </c>
      <c r="N79" s="32">
        <f t="shared" ref="N79:N87" si="1">+J79*K79</f>
        <v>58500000</v>
      </c>
      <c r="O79" s="28" t="s">
        <v>179</v>
      </c>
      <c r="P79" s="28" t="s">
        <v>40</v>
      </c>
      <c r="Q79" s="7" t="s">
        <v>337</v>
      </c>
    </row>
    <row r="80" spans="1:17" ht="85.5">
      <c r="A80" s="24">
        <v>63</v>
      </c>
      <c r="B80" s="25">
        <v>15</v>
      </c>
      <c r="C80" s="37" t="s">
        <v>196</v>
      </c>
      <c r="D80" s="27" t="s">
        <v>170</v>
      </c>
      <c r="E80" s="26" t="s">
        <v>288</v>
      </c>
      <c r="F80" s="25" t="s">
        <v>133</v>
      </c>
      <c r="G80" s="28" t="s">
        <v>79</v>
      </c>
      <c r="H80" s="28" t="s">
        <v>178</v>
      </c>
      <c r="I80" s="28" t="s">
        <v>355</v>
      </c>
      <c r="J80" s="30">
        <v>2</v>
      </c>
      <c r="K80" s="31">
        <v>20000000</v>
      </c>
      <c r="L80" s="28" t="s">
        <v>20</v>
      </c>
      <c r="M80" s="28" t="s">
        <v>20</v>
      </c>
      <c r="N80" s="32">
        <f t="shared" si="1"/>
        <v>40000000</v>
      </c>
      <c r="O80" s="28" t="s">
        <v>179</v>
      </c>
      <c r="P80" s="28" t="s">
        <v>40</v>
      </c>
      <c r="Q80" s="7" t="s">
        <v>338</v>
      </c>
    </row>
    <row r="81" spans="1:19" ht="57">
      <c r="A81" s="24">
        <v>64</v>
      </c>
      <c r="B81" s="25">
        <v>16</v>
      </c>
      <c r="C81" s="37" t="s">
        <v>210</v>
      </c>
      <c r="D81" s="27" t="s">
        <v>171</v>
      </c>
      <c r="E81" s="26" t="s">
        <v>289</v>
      </c>
      <c r="F81" s="25" t="s">
        <v>133</v>
      </c>
      <c r="G81" s="28" t="s">
        <v>79</v>
      </c>
      <c r="H81" s="28" t="s">
        <v>178</v>
      </c>
      <c r="I81" s="28" t="s">
        <v>355</v>
      </c>
      <c r="J81" s="30">
        <v>1</v>
      </c>
      <c r="K81" s="31">
        <v>5850000</v>
      </c>
      <c r="L81" s="28" t="s">
        <v>20</v>
      </c>
      <c r="M81" s="28" t="s">
        <v>20</v>
      </c>
      <c r="N81" s="32">
        <f t="shared" si="1"/>
        <v>5850000</v>
      </c>
      <c r="O81" s="28" t="s">
        <v>180</v>
      </c>
      <c r="P81" s="28" t="s">
        <v>40</v>
      </c>
      <c r="Q81" s="7" t="s">
        <v>339</v>
      </c>
    </row>
    <row r="82" spans="1:19" ht="42.75">
      <c r="A82" s="24">
        <v>65</v>
      </c>
      <c r="B82" s="25">
        <v>17</v>
      </c>
      <c r="C82" s="37" t="s">
        <v>211</v>
      </c>
      <c r="D82" s="27" t="s">
        <v>172</v>
      </c>
      <c r="E82" s="26" t="s">
        <v>290</v>
      </c>
      <c r="F82" s="25" t="s">
        <v>133</v>
      </c>
      <c r="G82" s="28" t="s">
        <v>79</v>
      </c>
      <c r="H82" s="28" t="s">
        <v>178</v>
      </c>
      <c r="I82" s="28" t="s">
        <v>400</v>
      </c>
      <c r="J82" s="30">
        <v>3</v>
      </c>
      <c r="K82" s="31">
        <v>5850000</v>
      </c>
      <c r="L82" s="28" t="s">
        <v>20</v>
      </c>
      <c r="M82" s="28" t="s">
        <v>20</v>
      </c>
      <c r="N82" s="32">
        <f t="shared" si="1"/>
        <v>17550000</v>
      </c>
      <c r="O82" s="28" t="s">
        <v>180</v>
      </c>
      <c r="P82" s="28" t="s">
        <v>40</v>
      </c>
      <c r="Q82" s="7" t="s">
        <v>340</v>
      </c>
    </row>
    <row r="83" spans="1:19" ht="85.5">
      <c r="A83" s="24">
        <v>66</v>
      </c>
      <c r="B83" s="25">
        <v>18</v>
      </c>
      <c r="C83" s="37" t="s">
        <v>291</v>
      </c>
      <c r="D83" s="27" t="s">
        <v>173</v>
      </c>
      <c r="E83" s="26" t="s">
        <v>212</v>
      </c>
      <c r="F83" s="25" t="s">
        <v>133</v>
      </c>
      <c r="G83" s="28" t="s">
        <v>79</v>
      </c>
      <c r="H83" s="28" t="s">
        <v>178</v>
      </c>
      <c r="I83" s="28" t="s">
        <v>352</v>
      </c>
      <c r="J83" s="30">
        <v>1</v>
      </c>
      <c r="K83" s="31">
        <v>5850000</v>
      </c>
      <c r="L83" s="28" t="s">
        <v>20</v>
      </c>
      <c r="M83" s="28" t="s">
        <v>20</v>
      </c>
      <c r="N83" s="32">
        <f t="shared" si="1"/>
        <v>5850000</v>
      </c>
      <c r="O83" s="28" t="s">
        <v>181</v>
      </c>
      <c r="P83" s="28" t="s">
        <v>40</v>
      </c>
      <c r="Q83" s="7" t="s">
        <v>341</v>
      </c>
    </row>
    <row r="84" spans="1:19" ht="42.75">
      <c r="A84" s="24">
        <v>67</v>
      </c>
      <c r="B84" s="25">
        <v>19</v>
      </c>
      <c r="C84" s="37" t="s">
        <v>152</v>
      </c>
      <c r="D84" s="27" t="s">
        <v>174</v>
      </c>
      <c r="E84" s="26" t="s">
        <v>186</v>
      </c>
      <c r="F84" s="25" t="s">
        <v>133</v>
      </c>
      <c r="G84" s="28" t="s">
        <v>79</v>
      </c>
      <c r="H84" s="28" t="s">
        <v>178</v>
      </c>
      <c r="I84" s="28" t="s">
        <v>353</v>
      </c>
      <c r="J84" s="30">
        <v>10</v>
      </c>
      <c r="K84" s="31">
        <v>7150000</v>
      </c>
      <c r="L84" s="28" t="s">
        <v>20</v>
      </c>
      <c r="M84" s="28" t="s">
        <v>20</v>
      </c>
      <c r="N84" s="32">
        <f t="shared" si="1"/>
        <v>71500000</v>
      </c>
      <c r="O84" s="28" t="s">
        <v>182</v>
      </c>
      <c r="P84" s="28" t="s">
        <v>40</v>
      </c>
      <c r="Q84" s="7" t="s">
        <v>342</v>
      </c>
    </row>
    <row r="85" spans="1:19" ht="57">
      <c r="A85" s="24">
        <v>68</v>
      </c>
      <c r="B85" s="25">
        <v>20</v>
      </c>
      <c r="C85" s="37" t="s">
        <v>153</v>
      </c>
      <c r="D85" s="27" t="s">
        <v>175</v>
      </c>
      <c r="E85" s="26" t="s">
        <v>187</v>
      </c>
      <c r="F85" s="25" t="s">
        <v>135</v>
      </c>
      <c r="G85" s="28" t="s">
        <v>79</v>
      </c>
      <c r="H85" s="28" t="s">
        <v>178</v>
      </c>
      <c r="I85" s="28" t="s">
        <v>353</v>
      </c>
      <c r="J85" s="30">
        <v>4</v>
      </c>
      <c r="K85" s="31">
        <v>4600000</v>
      </c>
      <c r="L85" s="28" t="s">
        <v>20</v>
      </c>
      <c r="M85" s="28" t="s">
        <v>20</v>
      </c>
      <c r="N85" s="32">
        <f t="shared" si="1"/>
        <v>18400000</v>
      </c>
      <c r="O85" s="28" t="s">
        <v>183</v>
      </c>
      <c r="P85" s="28" t="s">
        <v>40</v>
      </c>
      <c r="Q85" s="7" t="s">
        <v>343</v>
      </c>
    </row>
    <row r="86" spans="1:19" ht="57">
      <c r="A86" s="24">
        <v>69</v>
      </c>
      <c r="B86" s="25">
        <v>21</v>
      </c>
      <c r="C86" s="37" t="s">
        <v>154</v>
      </c>
      <c r="D86" s="27" t="s">
        <v>176</v>
      </c>
      <c r="E86" s="26" t="s">
        <v>188</v>
      </c>
      <c r="F86" s="25" t="s">
        <v>133</v>
      </c>
      <c r="G86" s="28" t="s">
        <v>79</v>
      </c>
      <c r="H86" s="28" t="s">
        <v>178</v>
      </c>
      <c r="I86" s="28" t="s">
        <v>353</v>
      </c>
      <c r="J86" s="30">
        <v>1</v>
      </c>
      <c r="K86" s="31">
        <v>4650000</v>
      </c>
      <c r="L86" s="28" t="s">
        <v>20</v>
      </c>
      <c r="M86" s="28" t="s">
        <v>20</v>
      </c>
      <c r="N86" s="32">
        <f t="shared" si="1"/>
        <v>4650000</v>
      </c>
      <c r="O86" s="28" t="s">
        <v>184</v>
      </c>
      <c r="P86" s="28" t="s">
        <v>40</v>
      </c>
      <c r="Q86" s="7" t="s">
        <v>344</v>
      </c>
    </row>
    <row r="87" spans="1:19" ht="57">
      <c r="A87" s="24">
        <v>70</v>
      </c>
      <c r="B87" s="25">
        <v>22</v>
      </c>
      <c r="C87" s="37" t="s">
        <v>155</v>
      </c>
      <c r="D87" s="27" t="s">
        <v>177</v>
      </c>
      <c r="E87" s="26" t="s">
        <v>189</v>
      </c>
      <c r="F87" s="25" t="s">
        <v>135</v>
      </c>
      <c r="G87" s="28" t="s">
        <v>79</v>
      </c>
      <c r="H87" s="28" t="s">
        <v>178</v>
      </c>
      <c r="I87" s="28" t="s">
        <v>353</v>
      </c>
      <c r="J87" s="30">
        <v>4</v>
      </c>
      <c r="K87" s="31">
        <v>8430000</v>
      </c>
      <c r="L87" s="28" t="s">
        <v>20</v>
      </c>
      <c r="M87" s="28" t="s">
        <v>20</v>
      </c>
      <c r="N87" s="32">
        <f t="shared" si="1"/>
        <v>33720000</v>
      </c>
      <c r="O87" s="28" t="s">
        <v>185</v>
      </c>
      <c r="P87" s="28" t="s">
        <v>40</v>
      </c>
      <c r="Q87" s="7" t="s">
        <v>345</v>
      </c>
    </row>
    <row r="88" spans="1:19" ht="31.5" customHeight="1">
      <c r="A88" s="24"/>
      <c r="B88" s="25"/>
      <c r="C88" s="95" t="s">
        <v>41</v>
      </c>
      <c r="D88" s="96"/>
      <c r="E88" s="96"/>
      <c r="F88" s="96"/>
      <c r="G88" s="96"/>
      <c r="H88" s="96"/>
      <c r="I88" s="96"/>
      <c r="J88" s="96"/>
      <c r="K88" s="96"/>
      <c r="L88" s="96"/>
      <c r="M88" s="97"/>
      <c r="N88" s="39">
        <f>SUM(N15:N87)</f>
        <v>1577971208</v>
      </c>
      <c r="O88" s="56"/>
      <c r="P88" s="52"/>
      <c r="R88" s="7" t="e">
        <f ca="1">VND(N88)</f>
        <v>#NAME?</v>
      </c>
      <c r="S88" s="7" t="s">
        <v>376</v>
      </c>
    </row>
    <row r="89" spans="1:19" ht="31.5" customHeight="1">
      <c r="A89" s="40"/>
      <c r="B89" s="41"/>
      <c r="C89" s="42"/>
      <c r="D89" s="42"/>
      <c r="E89" s="42"/>
      <c r="F89" s="42"/>
      <c r="G89" s="42"/>
      <c r="H89" s="42"/>
      <c r="I89" s="42"/>
      <c r="J89" s="42"/>
      <c r="K89" s="42"/>
      <c r="L89" s="42"/>
      <c r="M89" s="42"/>
      <c r="N89" s="43"/>
      <c r="O89" s="57"/>
      <c r="P89" s="7"/>
    </row>
    <row r="90" spans="1:19">
      <c r="A90" s="98" t="s">
        <v>193</v>
      </c>
      <c r="B90" s="98"/>
      <c r="C90" s="98"/>
      <c r="D90" s="98"/>
      <c r="E90" s="98"/>
      <c r="F90" s="98"/>
      <c r="G90" s="98"/>
      <c r="H90" s="98"/>
      <c r="I90" s="98"/>
      <c r="J90" s="98"/>
      <c r="K90" s="98"/>
      <c r="L90" s="98"/>
      <c r="M90" s="98"/>
      <c r="N90" s="98"/>
      <c r="O90" s="11"/>
      <c r="P90" s="7"/>
    </row>
    <row r="91" spans="1:19" s="18" customFormat="1" ht="23.25" customHeight="1">
      <c r="A91" s="44" t="s">
        <v>294</v>
      </c>
      <c r="B91" s="44"/>
      <c r="C91" s="10"/>
      <c r="D91" s="10"/>
      <c r="E91" s="10"/>
      <c r="F91" s="10"/>
      <c r="G91" s="10"/>
      <c r="H91" s="10"/>
      <c r="I91" s="10"/>
      <c r="J91" s="10"/>
      <c r="K91" s="10"/>
      <c r="L91" s="10"/>
      <c r="M91" s="10"/>
      <c r="N91" s="45"/>
      <c r="O91" s="10"/>
      <c r="P91" s="10"/>
    </row>
    <row r="92" spans="1:19" s="18" customFormat="1" ht="23.25" customHeight="1">
      <c r="A92" s="44" t="s">
        <v>19</v>
      </c>
      <c r="B92" s="44"/>
      <c r="C92" s="46"/>
      <c r="D92" s="46"/>
      <c r="E92" s="46"/>
      <c r="F92" s="46"/>
      <c r="G92" s="46"/>
      <c r="H92" s="46"/>
      <c r="I92" s="46"/>
      <c r="J92" s="46"/>
      <c r="K92" s="46"/>
      <c r="L92" s="46"/>
      <c r="M92" s="46"/>
      <c r="N92" s="47"/>
      <c r="O92" s="46"/>
      <c r="P92" s="46"/>
    </row>
    <row r="93" spans="1:19" s="18" customFormat="1" ht="38.25" customHeight="1">
      <c r="A93" s="99" t="s">
        <v>16</v>
      </c>
      <c r="B93" s="99"/>
      <c r="C93" s="99"/>
      <c r="D93" s="99"/>
      <c r="E93" s="99"/>
      <c r="F93" s="99"/>
      <c r="G93" s="99"/>
      <c r="H93" s="99"/>
      <c r="I93" s="99"/>
      <c r="J93" s="99"/>
      <c r="K93" s="99"/>
      <c r="L93" s="99"/>
      <c r="M93" s="99"/>
      <c r="N93" s="99"/>
      <c r="O93" s="58"/>
    </row>
    <row r="94" spans="1:19" s="18" customFormat="1" ht="23.25" customHeight="1">
      <c r="A94" s="48" t="s">
        <v>13</v>
      </c>
      <c r="B94" s="48"/>
      <c r="C94" s="46"/>
      <c r="D94" s="46"/>
      <c r="E94" s="46"/>
      <c r="F94" s="46"/>
      <c r="G94" s="46"/>
      <c r="H94" s="46"/>
      <c r="I94" s="46"/>
      <c r="J94" s="46"/>
      <c r="K94" s="46"/>
      <c r="L94" s="46"/>
      <c r="M94" s="46"/>
      <c r="N94" s="47"/>
      <c r="O94" s="46"/>
      <c r="P94" s="46"/>
    </row>
    <row r="95" spans="1:19" s="18" customFormat="1" ht="18.75" customHeight="1">
      <c r="A95" s="48" t="s">
        <v>14</v>
      </c>
      <c r="B95" s="48"/>
      <c r="C95" s="46"/>
      <c r="D95" s="46"/>
      <c r="E95" s="46"/>
      <c r="F95" s="46"/>
      <c r="G95" s="46"/>
      <c r="H95" s="46"/>
      <c r="I95" s="46"/>
      <c r="J95" s="46"/>
      <c r="K95" s="46"/>
      <c r="L95" s="46"/>
      <c r="M95" s="46"/>
      <c r="N95" s="47"/>
      <c r="O95" s="46"/>
      <c r="P95" s="46"/>
    </row>
    <row r="96" spans="1:19" s="18" customFormat="1">
      <c r="C96" s="46"/>
      <c r="D96" s="46"/>
      <c r="E96" s="46"/>
      <c r="F96" s="46"/>
      <c r="G96" s="46"/>
      <c r="H96" s="46"/>
      <c r="I96" s="46"/>
      <c r="J96" s="46"/>
      <c r="K96" s="46"/>
      <c r="L96" s="46"/>
      <c r="M96" s="46"/>
      <c r="N96" s="47"/>
      <c r="O96" s="46"/>
      <c r="P96" s="46"/>
    </row>
    <row r="97" spans="3:16" s="18" customFormat="1" ht="31.5" customHeight="1">
      <c r="C97" s="46"/>
      <c r="D97" s="46"/>
      <c r="E97" s="46"/>
      <c r="F97" s="46"/>
      <c r="G97" s="46"/>
      <c r="H97" s="46"/>
      <c r="I97" s="46"/>
      <c r="J97" s="91" t="s">
        <v>295</v>
      </c>
      <c r="K97" s="91"/>
      <c r="L97" s="91"/>
      <c r="M97" s="91"/>
      <c r="N97" s="91"/>
      <c r="O97" s="46"/>
    </row>
    <row r="98" spans="3:16" ht="25.5" customHeight="1">
      <c r="J98" s="92" t="s">
        <v>15</v>
      </c>
      <c r="K98" s="92"/>
      <c r="L98" s="92"/>
      <c r="M98" s="92"/>
      <c r="N98" s="92"/>
      <c r="P98" s="7"/>
    </row>
  </sheetData>
  <mergeCells count="14">
    <mergeCell ref="A7:N7"/>
    <mergeCell ref="A2:F2"/>
    <mergeCell ref="K2:O2"/>
    <mergeCell ref="A3:F3"/>
    <mergeCell ref="K3:M3"/>
    <mergeCell ref="A5:F5"/>
    <mergeCell ref="J97:N97"/>
    <mergeCell ref="J98:N98"/>
    <mergeCell ref="A8:N8"/>
    <mergeCell ref="A9:P9"/>
    <mergeCell ref="A10:N10"/>
    <mergeCell ref="C88:M88"/>
    <mergeCell ref="A90:N90"/>
    <mergeCell ref="A93:N93"/>
  </mergeCells>
  <pageMargins left="0.3" right="0.45" top="0.46" bottom="0.6" header="0.35" footer="0.24"/>
  <pageSetup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8"/>
  <sheetViews>
    <sheetView tabSelected="1" view="pageBreakPreview" topLeftCell="A91" zoomScaleNormal="80" zoomScaleSheetLayoutView="100" workbookViewId="0">
      <selection activeCell="C107" sqref="C107"/>
    </sheetView>
  </sheetViews>
  <sheetFormatPr defaultColWidth="9" defaultRowHeight="12.75"/>
  <cols>
    <col min="1" max="1" width="5.125" style="89" customWidth="1"/>
    <col min="2" max="2" width="14.5" style="90" customWidth="1"/>
    <col min="3" max="3" width="16.5" style="90" customWidth="1"/>
    <col min="4" max="4" width="4.125" style="90" customWidth="1"/>
    <col min="5" max="5" width="8.75" style="90" customWidth="1"/>
    <col min="6" max="6" width="5.875" style="90" customWidth="1"/>
    <col min="7" max="7" width="5.25" style="90" customWidth="1"/>
    <col min="8" max="8" width="37.375" style="64" customWidth="1"/>
    <col min="9" max="9" width="6.625" style="64" customWidth="1"/>
    <col min="10" max="10" width="4.375" style="64" customWidth="1"/>
    <col min="11" max="11" width="4.375" style="89" customWidth="1"/>
    <col min="12" max="12" width="8.5" style="64" customWidth="1"/>
    <col min="13" max="13" width="11.375" style="64" customWidth="1"/>
    <col min="14" max="16384" width="9" style="64"/>
  </cols>
  <sheetData>
    <row r="1" spans="1:13" ht="22.5" customHeight="1">
      <c r="A1" s="107" t="s">
        <v>693</v>
      </c>
      <c r="B1" s="107"/>
      <c r="C1" s="107"/>
      <c r="D1" s="107"/>
      <c r="E1" s="107"/>
      <c r="F1" s="107"/>
      <c r="G1" s="107"/>
      <c r="H1" s="107"/>
      <c r="I1" s="107"/>
      <c r="J1" s="107"/>
      <c r="K1" s="107"/>
    </row>
    <row r="2" spans="1:13" ht="23.25" customHeight="1">
      <c r="A2" s="108" t="s">
        <v>695</v>
      </c>
      <c r="B2" s="108"/>
      <c r="C2" s="108"/>
      <c r="D2" s="108"/>
      <c r="E2" s="108"/>
      <c r="F2" s="108"/>
      <c r="G2" s="108"/>
      <c r="H2" s="108"/>
      <c r="I2" s="108"/>
      <c r="J2" s="108"/>
      <c r="K2" s="108"/>
    </row>
    <row r="3" spans="1:13" ht="37.5" customHeight="1">
      <c r="A3" s="65" t="s">
        <v>18</v>
      </c>
      <c r="B3" s="65" t="s">
        <v>458</v>
      </c>
      <c r="C3" s="77" t="s">
        <v>605</v>
      </c>
      <c r="D3" s="77" t="s">
        <v>4</v>
      </c>
      <c r="E3" s="65" t="s">
        <v>572</v>
      </c>
      <c r="F3" s="65" t="s">
        <v>573</v>
      </c>
      <c r="G3" s="77" t="s">
        <v>5</v>
      </c>
      <c r="H3" s="65" t="s">
        <v>459</v>
      </c>
      <c r="I3" s="60" t="s">
        <v>0</v>
      </c>
      <c r="J3" s="60" t="s">
        <v>1</v>
      </c>
      <c r="K3" s="65" t="s">
        <v>461</v>
      </c>
      <c r="L3" s="60" t="s">
        <v>574</v>
      </c>
      <c r="M3" s="60" t="s">
        <v>575</v>
      </c>
    </row>
    <row r="4" spans="1:13" ht="24" customHeight="1">
      <c r="A4" s="106" t="s">
        <v>408</v>
      </c>
      <c r="B4" s="106"/>
      <c r="C4" s="106"/>
      <c r="D4" s="106"/>
      <c r="E4" s="106"/>
      <c r="F4" s="106"/>
      <c r="G4" s="106"/>
      <c r="H4" s="106"/>
      <c r="I4" s="69"/>
      <c r="J4" s="69"/>
      <c r="K4" s="65"/>
      <c r="L4" s="83"/>
      <c r="M4" s="83"/>
    </row>
    <row r="5" spans="1:13" ht="127.5">
      <c r="A5" s="62">
        <v>1</v>
      </c>
      <c r="B5" s="66" t="s">
        <v>433</v>
      </c>
      <c r="C5" s="84" t="s">
        <v>662</v>
      </c>
      <c r="D5" s="66" t="s">
        <v>133</v>
      </c>
      <c r="E5" s="66" t="s">
        <v>576</v>
      </c>
      <c r="F5" s="66" t="s">
        <v>577</v>
      </c>
      <c r="G5" s="66" t="s">
        <v>692</v>
      </c>
      <c r="H5" s="62" t="s">
        <v>469</v>
      </c>
      <c r="I5" s="62" t="s">
        <v>524</v>
      </c>
      <c r="J5" s="62" t="s">
        <v>40</v>
      </c>
      <c r="K5" s="70">
        <v>2</v>
      </c>
      <c r="L5" s="85">
        <v>513450</v>
      </c>
      <c r="M5" s="85">
        <f>L5*K5</f>
        <v>1026900</v>
      </c>
    </row>
    <row r="6" spans="1:13" ht="140.25">
      <c r="A6" s="62">
        <v>2</v>
      </c>
      <c r="B6" s="66" t="s">
        <v>434</v>
      </c>
      <c r="C6" s="84" t="s">
        <v>663</v>
      </c>
      <c r="D6" s="66" t="s">
        <v>133</v>
      </c>
      <c r="E6" s="66" t="s">
        <v>576</v>
      </c>
      <c r="F6" s="66" t="s">
        <v>577</v>
      </c>
      <c r="G6" s="66" t="s">
        <v>692</v>
      </c>
      <c r="H6" s="62" t="s">
        <v>470</v>
      </c>
      <c r="I6" s="62" t="s">
        <v>525</v>
      </c>
      <c r="J6" s="62" t="s">
        <v>40</v>
      </c>
      <c r="K6" s="70">
        <v>5</v>
      </c>
      <c r="L6" s="85">
        <v>4870908</v>
      </c>
      <c r="M6" s="85">
        <f t="shared" ref="M6:M31" si="0">L6*K6</f>
        <v>24354540</v>
      </c>
    </row>
    <row r="7" spans="1:13" ht="127.5">
      <c r="A7" s="62">
        <v>3</v>
      </c>
      <c r="B7" s="66" t="s">
        <v>435</v>
      </c>
      <c r="C7" s="84" t="s">
        <v>664</v>
      </c>
      <c r="D7" s="66" t="s">
        <v>133</v>
      </c>
      <c r="E7" s="66" t="s">
        <v>576</v>
      </c>
      <c r="F7" s="66" t="s">
        <v>577</v>
      </c>
      <c r="G7" s="66" t="s">
        <v>692</v>
      </c>
      <c r="H7" s="62" t="s">
        <v>471</v>
      </c>
      <c r="I7" s="62" t="s">
        <v>526</v>
      </c>
      <c r="J7" s="62" t="s">
        <v>40</v>
      </c>
      <c r="K7" s="70">
        <v>1</v>
      </c>
      <c r="L7" s="85">
        <v>8191008</v>
      </c>
      <c r="M7" s="85">
        <f t="shared" si="0"/>
        <v>8191008</v>
      </c>
    </row>
    <row r="8" spans="1:13" ht="153">
      <c r="A8" s="62">
        <v>4</v>
      </c>
      <c r="B8" s="66" t="s">
        <v>436</v>
      </c>
      <c r="C8" s="84" t="s">
        <v>665</v>
      </c>
      <c r="D8" s="66" t="s">
        <v>133</v>
      </c>
      <c r="E8" s="66" t="s">
        <v>576</v>
      </c>
      <c r="F8" s="66" t="s">
        <v>577</v>
      </c>
      <c r="G8" s="66" t="s">
        <v>692</v>
      </c>
      <c r="H8" s="62" t="s">
        <v>472</v>
      </c>
      <c r="I8" s="62" t="s">
        <v>525</v>
      </c>
      <c r="J8" s="62" t="s">
        <v>40</v>
      </c>
      <c r="K8" s="70">
        <v>5</v>
      </c>
      <c r="L8" s="85">
        <v>4883760</v>
      </c>
      <c r="M8" s="85">
        <f t="shared" si="0"/>
        <v>24418800</v>
      </c>
    </row>
    <row r="9" spans="1:13" ht="140.25">
      <c r="A9" s="62">
        <v>5</v>
      </c>
      <c r="B9" s="66" t="s">
        <v>542</v>
      </c>
      <c r="C9" s="84" t="s">
        <v>666</v>
      </c>
      <c r="D9" s="66" t="s">
        <v>133</v>
      </c>
      <c r="E9" s="66" t="s">
        <v>576</v>
      </c>
      <c r="F9" s="66" t="s">
        <v>577</v>
      </c>
      <c r="G9" s="66" t="s">
        <v>692</v>
      </c>
      <c r="H9" s="62" t="s">
        <v>473</v>
      </c>
      <c r="I9" s="62" t="s">
        <v>527</v>
      </c>
      <c r="J9" s="62" t="s">
        <v>40</v>
      </c>
      <c r="K9" s="70">
        <v>1</v>
      </c>
      <c r="L9" s="85">
        <v>1657908</v>
      </c>
      <c r="M9" s="85">
        <f t="shared" si="0"/>
        <v>1657908</v>
      </c>
    </row>
    <row r="10" spans="1:13" ht="153">
      <c r="A10" s="62">
        <v>6</v>
      </c>
      <c r="B10" s="66" t="s">
        <v>437</v>
      </c>
      <c r="C10" s="84" t="s">
        <v>667</v>
      </c>
      <c r="D10" s="66" t="s">
        <v>133</v>
      </c>
      <c r="E10" s="66" t="s">
        <v>576</v>
      </c>
      <c r="F10" s="66" t="s">
        <v>577</v>
      </c>
      <c r="G10" s="66" t="s">
        <v>692</v>
      </c>
      <c r="H10" s="62" t="s">
        <v>474</v>
      </c>
      <c r="I10" s="62" t="s">
        <v>528</v>
      </c>
      <c r="J10" s="62" t="s">
        <v>40</v>
      </c>
      <c r="K10" s="70">
        <v>3</v>
      </c>
      <c r="L10" s="85">
        <v>2891700</v>
      </c>
      <c r="M10" s="85">
        <f t="shared" si="0"/>
        <v>8675100</v>
      </c>
    </row>
    <row r="11" spans="1:13" ht="114.75">
      <c r="A11" s="62">
        <v>7</v>
      </c>
      <c r="B11" s="66" t="s">
        <v>438</v>
      </c>
      <c r="C11" s="84" t="s">
        <v>668</v>
      </c>
      <c r="D11" s="66" t="s">
        <v>133</v>
      </c>
      <c r="E11" s="66" t="s">
        <v>576</v>
      </c>
      <c r="F11" s="66" t="s">
        <v>577</v>
      </c>
      <c r="G11" s="66" t="s">
        <v>692</v>
      </c>
      <c r="H11" s="62" t="s">
        <v>475</v>
      </c>
      <c r="I11" s="62" t="s">
        <v>529</v>
      </c>
      <c r="J11" s="62" t="s">
        <v>40</v>
      </c>
      <c r="K11" s="70">
        <v>1</v>
      </c>
      <c r="L11" s="85">
        <v>480879</v>
      </c>
      <c r="M11" s="85">
        <f t="shared" si="0"/>
        <v>480879</v>
      </c>
    </row>
    <row r="12" spans="1:13" ht="178.5">
      <c r="A12" s="62">
        <v>8</v>
      </c>
      <c r="B12" s="66" t="s">
        <v>439</v>
      </c>
      <c r="C12" s="84" t="s">
        <v>669</v>
      </c>
      <c r="D12" s="66" t="s">
        <v>133</v>
      </c>
      <c r="E12" s="66" t="s">
        <v>576</v>
      </c>
      <c r="F12" s="66" t="s">
        <v>577</v>
      </c>
      <c r="G12" s="66" t="s">
        <v>692</v>
      </c>
      <c r="H12" s="62" t="s">
        <v>476</v>
      </c>
      <c r="I12" s="62" t="s">
        <v>530</v>
      </c>
      <c r="J12" s="62" t="s">
        <v>40</v>
      </c>
      <c r="K12" s="70">
        <v>1</v>
      </c>
      <c r="L12" s="85">
        <v>5221125</v>
      </c>
      <c r="M12" s="85">
        <f t="shared" si="0"/>
        <v>5221125</v>
      </c>
    </row>
    <row r="13" spans="1:13" ht="114.75">
      <c r="A13" s="62">
        <v>9</v>
      </c>
      <c r="B13" s="66" t="s">
        <v>440</v>
      </c>
      <c r="C13" s="84" t="s">
        <v>670</v>
      </c>
      <c r="D13" s="66" t="s">
        <v>133</v>
      </c>
      <c r="E13" s="66" t="s">
        <v>576</v>
      </c>
      <c r="F13" s="66" t="s">
        <v>577</v>
      </c>
      <c r="G13" s="66" t="s">
        <v>692</v>
      </c>
      <c r="H13" s="62" t="s">
        <v>477</v>
      </c>
      <c r="I13" s="62" t="s">
        <v>531</v>
      </c>
      <c r="J13" s="62" t="s">
        <v>40</v>
      </c>
      <c r="K13" s="70">
        <v>4</v>
      </c>
      <c r="L13" s="85">
        <v>2750328</v>
      </c>
      <c r="M13" s="85">
        <f t="shared" si="0"/>
        <v>11001312</v>
      </c>
    </row>
    <row r="14" spans="1:13" ht="127.5">
      <c r="A14" s="62">
        <v>10</v>
      </c>
      <c r="B14" s="66" t="s">
        <v>441</v>
      </c>
      <c r="C14" s="84" t="s">
        <v>671</v>
      </c>
      <c r="D14" s="66" t="s">
        <v>133</v>
      </c>
      <c r="E14" s="66" t="s">
        <v>576</v>
      </c>
      <c r="F14" s="66" t="s">
        <v>577</v>
      </c>
      <c r="G14" s="66" t="s">
        <v>692</v>
      </c>
      <c r="H14" s="62" t="s">
        <v>478</v>
      </c>
      <c r="I14" s="62" t="s">
        <v>527</v>
      </c>
      <c r="J14" s="62" t="s">
        <v>40</v>
      </c>
      <c r="K14" s="70">
        <v>1</v>
      </c>
      <c r="L14" s="85">
        <v>3502170</v>
      </c>
      <c r="M14" s="85">
        <f t="shared" si="0"/>
        <v>3502170</v>
      </c>
    </row>
    <row r="15" spans="1:13" ht="140.25">
      <c r="A15" s="62">
        <v>11</v>
      </c>
      <c r="B15" s="66" t="s">
        <v>442</v>
      </c>
      <c r="C15" s="84" t="s">
        <v>672</v>
      </c>
      <c r="D15" s="66" t="s">
        <v>133</v>
      </c>
      <c r="E15" s="66" t="s">
        <v>576</v>
      </c>
      <c r="F15" s="66" t="s">
        <v>577</v>
      </c>
      <c r="G15" s="66" t="s">
        <v>692</v>
      </c>
      <c r="H15" s="62" t="s">
        <v>479</v>
      </c>
      <c r="I15" s="62" t="s">
        <v>528</v>
      </c>
      <c r="J15" s="62" t="s">
        <v>40</v>
      </c>
      <c r="K15" s="70">
        <v>5</v>
      </c>
      <c r="L15" s="85">
        <v>2313360</v>
      </c>
      <c r="M15" s="85">
        <f t="shared" si="0"/>
        <v>11566800</v>
      </c>
    </row>
    <row r="16" spans="1:13" ht="114.75">
      <c r="A16" s="62">
        <v>12</v>
      </c>
      <c r="B16" s="66" t="s">
        <v>443</v>
      </c>
      <c r="C16" s="84" t="s">
        <v>673</v>
      </c>
      <c r="D16" s="66" t="s">
        <v>133</v>
      </c>
      <c r="E16" s="66" t="s">
        <v>578</v>
      </c>
      <c r="F16" s="66" t="s">
        <v>579</v>
      </c>
      <c r="G16" s="66" t="s">
        <v>692</v>
      </c>
      <c r="H16" s="62" t="s">
        <v>480</v>
      </c>
      <c r="I16" s="62" t="s">
        <v>532</v>
      </c>
      <c r="J16" s="62" t="s">
        <v>40</v>
      </c>
      <c r="K16" s="70">
        <v>2</v>
      </c>
      <c r="L16" s="85">
        <v>5119380</v>
      </c>
      <c r="M16" s="85">
        <f t="shared" si="0"/>
        <v>10238760</v>
      </c>
    </row>
    <row r="17" spans="1:13" ht="165.75">
      <c r="A17" s="62">
        <v>13</v>
      </c>
      <c r="B17" s="66" t="s">
        <v>543</v>
      </c>
      <c r="C17" s="84" t="s">
        <v>674</v>
      </c>
      <c r="D17" s="66" t="s">
        <v>133</v>
      </c>
      <c r="E17" s="66" t="s">
        <v>578</v>
      </c>
      <c r="F17" s="66" t="s">
        <v>579</v>
      </c>
      <c r="G17" s="66" t="s">
        <v>692</v>
      </c>
      <c r="H17" s="62" t="s">
        <v>481</v>
      </c>
      <c r="I17" s="62" t="s">
        <v>533</v>
      </c>
      <c r="J17" s="62" t="s">
        <v>40</v>
      </c>
      <c r="K17" s="70">
        <v>3</v>
      </c>
      <c r="L17" s="85">
        <v>33633243</v>
      </c>
      <c r="M17" s="85">
        <f t="shared" si="0"/>
        <v>100899729</v>
      </c>
    </row>
    <row r="18" spans="1:13" ht="127.5">
      <c r="A18" s="62">
        <v>14</v>
      </c>
      <c r="B18" s="66" t="s">
        <v>444</v>
      </c>
      <c r="C18" s="84" t="s">
        <v>675</v>
      </c>
      <c r="D18" s="66" t="s">
        <v>133</v>
      </c>
      <c r="E18" s="66" t="s">
        <v>580</v>
      </c>
      <c r="F18" s="66" t="s">
        <v>581</v>
      </c>
      <c r="G18" s="66" t="s">
        <v>692</v>
      </c>
      <c r="H18" s="62" t="s">
        <v>482</v>
      </c>
      <c r="I18" s="62" t="s">
        <v>534</v>
      </c>
      <c r="J18" s="62" t="s">
        <v>40</v>
      </c>
      <c r="K18" s="70">
        <v>1</v>
      </c>
      <c r="L18" s="85">
        <v>9990288</v>
      </c>
      <c r="M18" s="85">
        <f t="shared" si="0"/>
        <v>9990288</v>
      </c>
    </row>
    <row r="19" spans="1:13" ht="127.5">
      <c r="A19" s="62">
        <v>15</v>
      </c>
      <c r="B19" s="66" t="s">
        <v>445</v>
      </c>
      <c r="C19" s="84" t="s">
        <v>676</v>
      </c>
      <c r="D19" s="66" t="s">
        <v>133</v>
      </c>
      <c r="E19" s="66" t="s">
        <v>576</v>
      </c>
      <c r="F19" s="66" t="s">
        <v>577</v>
      </c>
      <c r="G19" s="66" t="s">
        <v>692</v>
      </c>
      <c r="H19" s="62" t="s">
        <v>483</v>
      </c>
      <c r="I19" s="62" t="s">
        <v>527</v>
      </c>
      <c r="J19" s="62" t="s">
        <v>40</v>
      </c>
      <c r="K19" s="70">
        <v>1</v>
      </c>
      <c r="L19" s="85">
        <v>4626720</v>
      </c>
      <c r="M19" s="85">
        <f t="shared" si="0"/>
        <v>4626720</v>
      </c>
    </row>
    <row r="20" spans="1:13" ht="191.25">
      <c r="A20" s="62">
        <v>16</v>
      </c>
      <c r="B20" s="66" t="s">
        <v>446</v>
      </c>
      <c r="C20" s="84" t="s">
        <v>677</v>
      </c>
      <c r="D20" s="66" t="s">
        <v>133</v>
      </c>
      <c r="E20" s="66" t="s">
        <v>576</v>
      </c>
      <c r="F20" s="66" t="s">
        <v>577</v>
      </c>
      <c r="G20" s="66" t="s">
        <v>692</v>
      </c>
      <c r="H20" s="62" t="s">
        <v>484</v>
      </c>
      <c r="I20" s="62" t="s">
        <v>535</v>
      </c>
      <c r="J20" s="62" t="s">
        <v>40</v>
      </c>
      <c r="K20" s="70">
        <v>1</v>
      </c>
      <c r="L20" s="85">
        <v>9407664</v>
      </c>
      <c r="M20" s="85">
        <f t="shared" si="0"/>
        <v>9407664</v>
      </c>
    </row>
    <row r="21" spans="1:13" ht="178.5">
      <c r="A21" s="62">
        <v>17</v>
      </c>
      <c r="B21" s="66" t="s">
        <v>407</v>
      </c>
      <c r="C21" s="84" t="s">
        <v>678</v>
      </c>
      <c r="D21" s="66" t="s">
        <v>133</v>
      </c>
      <c r="E21" s="66" t="s">
        <v>576</v>
      </c>
      <c r="F21" s="66" t="s">
        <v>577</v>
      </c>
      <c r="G21" s="66" t="s">
        <v>692</v>
      </c>
      <c r="H21" s="62" t="s">
        <v>485</v>
      </c>
      <c r="I21" s="62" t="s">
        <v>536</v>
      </c>
      <c r="J21" s="62" t="s">
        <v>40</v>
      </c>
      <c r="K21" s="70">
        <v>1</v>
      </c>
      <c r="L21" s="85">
        <v>15628032</v>
      </c>
      <c r="M21" s="85">
        <f t="shared" si="0"/>
        <v>15628032</v>
      </c>
    </row>
    <row r="22" spans="1:13" ht="140.25">
      <c r="A22" s="62">
        <v>18</v>
      </c>
      <c r="B22" s="66" t="s">
        <v>447</v>
      </c>
      <c r="C22" s="84" t="s">
        <v>679</v>
      </c>
      <c r="D22" s="66" t="s">
        <v>133</v>
      </c>
      <c r="E22" s="66" t="s">
        <v>576</v>
      </c>
      <c r="F22" s="66" t="s">
        <v>577</v>
      </c>
      <c r="G22" s="66" t="s">
        <v>692</v>
      </c>
      <c r="H22" s="62" t="s">
        <v>486</v>
      </c>
      <c r="I22" s="62" t="s">
        <v>529</v>
      </c>
      <c r="J22" s="62" t="s">
        <v>40</v>
      </c>
      <c r="K22" s="70">
        <v>1</v>
      </c>
      <c r="L22" s="85">
        <v>394128</v>
      </c>
      <c r="M22" s="85">
        <f t="shared" si="0"/>
        <v>394128</v>
      </c>
    </row>
    <row r="23" spans="1:13" ht="127.5">
      <c r="A23" s="62">
        <v>19</v>
      </c>
      <c r="B23" s="66" t="s">
        <v>448</v>
      </c>
      <c r="C23" s="84" t="s">
        <v>680</v>
      </c>
      <c r="D23" s="66" t="s">
        <v>133</v>
      </c>
      <c r="E23" s="66" t="s">
        <v>576</v>
      </c>
      <c r="F23" s="66" t="s">
        <v>577</v>
      </c>
      <c r="G23" s="66" t="s">
        <v>692</v>
      </c>
      <c r="H23" s="62" t="s">
        <v>487</v>
      </c>
      <c r="I23" s="62" t="s">
        <v>524</v>
      </c>
      <c r="J23" s="62" t="s">
        <v>40</v>
      </c>
      <c r="K23" s="70">
        <v>2</v>
      </c>
      <c r="L23" s="85">
        <v>387828</v>
      </c>
      <c r="M23" s="85">
        <f t="shared" si="0"/>
        <v>775656</v>
      </c>
    </row>
    <row r="24" spans="1:13" ht="165.75">
      <c r="A24" s="62">
        <v>20</v>
      </c>
      <c r="B24" s="66" t="s">
        <v>449</v>
      </c>
      <c r="C24" s="84" t="s">
        <v>681</v>
      </c>
      <c r="D24" s="66" t="s">
        <v>133</v>
      </c>
      <c r="E24" s="66" t="s">
        <v>576</v>
      </c>
      <c r="F24" s="66" t="s">
        <v>577</v>
      </c>
      <c r="G24" s="66" t="s">
        <v>692</v>
      </c>
      <c r="H24" s="62" t="s">
        <v>488</v>
      </c>
      <c r="I24" s="62" t="s">
        <v>528</v>
      </c>
      <c r="J24" s="62" t="s">
        <v>40</v>
      </c>
      <c r="K24" s="70">
        <v>3</v>
      </c>
      <c r="L24" s="85">
        <v>6387444</v>
      </c>
      <c r="M24" s="85">
        <f t="shared" si="0"/>
        <v>19162332</v>
      </c>
    </row>
    <row r="25" spans="1:13" ht="153">
      <c r="A25" s="62">
        <v>21</v>
      </c>
      <c r="B25" s="66" t="s">
        <v>450</v>
      </c>
      <c r="C25" s="84" t="s">
        <v>682</v>
      </c>
      <c r="D25" s="66" t="s">
        <v>133</v>
      </c>
      <c r="E25" s="66" t="s">
        <v>576</v>
      </c>
      <c r="F25" s="66" t="s">
        <v>577</v>
      </c>
      <c r="G25" s="66" t="s">
        <v>692</v>
      </c>
      <c r="H25" s="62" t="s">
        <v>489</v>
      </c>
      <c r="I25" s="62" t="s">
        <v>525</v>
      </c>
      <c r="J25" s="62" t="s">
        <v>40</v>
      </c>
      <c r="K25" s="70">
        <v>3</v>
      </c>
      <c r="L25" s="85">
        <v>5770548</v>
      </c>
      <c r="M25" s="85">
        <f t="shared" si="0"/>
        <v>17311644</v>
      </c>
    </row>
    <row r="26" spans="1:13" ht="114.75">
      <c r="A26" s="62">
        <v>22</v>
      </c>
      <c r="B26" s="66" t="s">
        <v>451</v>
      </c>
      <c r="C26" s="84" t="s">
        <v>683</v>
      </c>
      <c r="D26" s="66" t="s">
        <v>133</v>
      </c>
      <c r="E26" s="66" t="s">
        <v>582</v>
      </c>
      <c r="F26" s="66" t="s">
        <v>583</v>
      </c>
      <c r="G26" s="66" t="s">
        <v>692</v>
      </c>
      <c r="H26" s="62" t="s">
        <v>490</v>
      </c>
      <c r="I26" s="62" t="s">
        <v>537</v>
      </c>
      <c r="J26" s="62" t="s">
        <v>40</v>
      </c>
      <c r="K26" s="70">
        <v>2</v>
      </c>
      <c r="L26" s="85">
        <v>14484204</v>
      </c>
      <c r="M26" s="85">
        <f t="shared" si="0"/>
        <v>28968408</v>
      </c>
    </row>
    <row r="27" spans="1:13" ht="140.25">
      <c r="A27" s="62">
        <v>23</v>
      </c>
      <c r="B27" s="66" t="s">
        <v>452</v>
      </c>
      <c r="C27" s="84" t="s">
        <v>684</v>
      </c>
      <c r="D27" s="66" t="s">
        <v>133</v>
      </c>
      <c r="E27" s="66" t="s">
        <v>576</v>
      </c>
      <c r="F27" s="66" t="s">
        <v>577</v>
      </c>
      <c r="G27" s="66" t="s">
        <v>692</v>
      </c>
      <c r="H27" s="62" t="s">
        <v>491</v>
      </c>
      <c r="I27" s="62" t="s">
        <v>538</v>
      </c>
      <c r="J27" s="62" t="s">
        <v>40</v>
      </c>
      <c r="K27" s="70">
        <v>3</v>
      </c>
      <c r="L27" s="85">
        <v>3118752</v>
      </c>
      <c r="M27" s="85">
        <f t="shared" si="0"/>
        <v>9356256</v>
      </c>
    </row>
    <row r="28" spans="1:13" ht="140.25">
      <c r="A28" s="62">
        <v>24</v>
      </c>
      <c r="B28" s="66" t="s">
        <v>453</v>
      </c>
      <c r="C28" s="84" t="s">
        <v>685</v>
      </c>
      <c r="D28" s="66" t="s">
        <v>133</v>
      </c>
      <c r="E28" s="66" t="s">
        <v>576</v>
      </c>
      <c r="F28" s="66" t="s">
        <v>577</v>
      </c>
      <c r="G28" s="66" t="s">
        <v>692</v>
      </c>
      <c r="H28" s="62" t="s">
        <v>492</v>
      </c>
      <c r="I28" s="62" t="s">
        <v>538</v>
      </c>
      <c r="J28" s="62" t="s">
        <v>40</v>
      </c>
      <c r="K28" s="70">
        <v>3</v>
      </c>
      <c r="L28" s="85">
        <v>3118752</v>
      </c>
      <c r="M28" s="85">
        <f t="shared" si="0"/>
        <v>9356256</v>
      </c>
    </row>
    <row r="29" spans="1:13" ht="140.25">
      <c r="A29" s="62">
        <v>25</v>
      </c>
      <c r="B29" s="66" t="s">
        <v>544</v>
      </c>
      <c r="C29" s="84" t="s">
        <v>686</v>
      </c>
      <c r="D29" s="66" t="s">
        <v>133</v>
      </c>
      <c r="E29" s="66" t="s">
        <v>576</v>
      </c>
      <c r="F29" s="66" t="s">
        <v>577</v>
      </c>
      <c r="G29" s="66" t="s">
        <v>692</v>
      </c>
      <c r="H29" s="62" t="s">
        <v>493</v>
      </c>
      <c r="I29" s="62" t="s">
        <v>539</v>
      </c>
      <c r="J29" s="62" t="s">
        <v>40</v>
      </c>
      <c r="K29" s="70">
        <v>1</v>
      </c>
      <c r="L29" s="85">
        <v>3118752</v>
      </c>
      <c r="M29" s="85">
        <f t="shared" si="0"/>
        <v>3118752</v>
      </c>
    </row>
    <row r="30" spans="1:13" ht="127.5">
      <c r="A30" s="62">
        <v>26</v>
      </c>
      <c r="B30" s="66" t="s">
        <v>454</v>
      </c>
      <c r="C30" s="84" t="s">
        <v>687</v>
      </c>
      <c r="D30" s="66" t="s">
        <v>135</v>
      </c>
      <c r="E30" s="66" t="s">
        <v>584</v>
      </c>
      <c r="F30" s="66" t="s">
        <v>585</v>
      </c>
      <c r="G30" s="66" t="s">
        <v>692</v>
      </c>
      <c r="H30" s="62" t="s">
        <v>494</v>
      </c>
      <c r="I30" s="62" t="s">
        <v>540</v>
      </c>
      <c r="J30" s="62" t="s">
        <v>129</v>
      </c>
      <c r="K30" s="70">
        <v>4</v>
      </c>
      <c r="L30" s="85">
        <v>4069800</v>
      </c>
      <c r="M30" s="85">
        <f t="shared" si="0"/>
        <v>16279200</v>
      </c>
    </row>
    <row r="31" spans="1:13" ht="114.75">
      <c r="A31" s="62">
        <v>27</v>
      </c>
      <c r="B31" s="66" t="s">
        <v>454</v>
      </c>
      <c r="C31" s="84" t="s">
        <v>688</v>
      </c>
      <c r="D31" s="66" t="s">
        <v>135</v>
      </c>
      <c r="E31" s="66" t="s">
        <v>584</v>
      </c>
      <c r="F31" s="66" t="s">
        <v>585</v>
      </c>
      <c r="G31" s="66" t="s">
        <v>692</v>
      </c>
      <c r="H31" s="62" t="s">
        <v>495</v>
      </c>
      <c r="I31" s="62" t="s">
        <v>541</v>
      </c>
      <c r="J31" s="62" t="s">
        <v>402</v>
      </c>
      <c r="K31" s="70">
        <v>3</v>
      </c>
      <c r="L31" s="85">
        <v>645813</v>
      </c>
      <c r="M31" s="85">
        <f t="shared" si="0"/>
        <v>1937439</v>
      </c>
    </row>
    <row r="32" spans="1:13">
      <c r="A32" s="106" t="s">
        <v>468</v>
      </c>
      <c r="B32" s="106"/>
      <c r="C32" s="69"/>
      <c r="D32" s="69"/>
      <c r="E32" s="69"/>
      <c r="F32" s="69"/>
      <c r="G32" s="69"/>
      <c r="H32" s="69"/>
      <c r="I32" s="69"/>
      <c r="J32" s="69"/>
      <c r="K32" s="70"/>
      <c r="L32" s="86"/>
      <c r="M32" s="87">
        <f>SUM(M5:M31)</f>
        <v>357547806</v>
      </c>
    </row>
    <row r="33" spans="1:13">
      <c r="A33" s="106" t="s">
        <v>198</v>
      </c>
      <c r="B33" s="106"/>
      <c r="C33" s="106"/>
      <c r="D33" s="106"/>
      <c r="E33" s="106"/>
      <c r="F33" s="106"/>
      <c r="G33" s="106"/>
      <c r="H33" s="106"/>
      <c r="I33" s="69"/>
      <c r="J33" s="69"/>
      <c r="K33" s="62"/>
      <c r="L33" s="70"/>
      <c r="M33" s="83"/>
    </row>
    <row r="34" spans="1:13" ht="267.75">
      <c r="A34" s="62">
        <v>1</v>
      </c>
      <c r="B34" s="63" t="s">
        <v>43</v>
      </c>
      <c r="C34" s="61" t="s">
        <v>606</v>
      </c>
      <c r="D34" s="78" t="s">
        <v>133</v>
      </c>
      <c r="E34" s="79" t="s">
        <v>586</v>
      </c>
      <c r="F34" s="80" t="s">
        <v>579</v>
      </c>
      <c r="G34" s="81" t="s">
        <v>655</v>
      </c>
      <c r="H34" s="63" t="s">
        <v>571</v>
      </c>
      <c r="I34" s="62" t="s">
        <v>86</v>
      </c>
      <c r="J34" s="62" t="s">
        <v>40</v>
      </c>
      <c r="K34" s="62">
        <v>12</v>
      </c>
      <c r="L34" s="82">
        <v>9500000</v>
      </c>
      <c r="M34" s="82">
        <f>L34*K34</f>
        <v>114000000</v>
      </c>
    </row>
    <row r="35" spans="1:13" ht="38.25">
      <c r="A35" s="62">
        <v>2</v>
      </c>
      <c r="B35" s="63" t="s">
        <v>44</v>
      </c>
      <c r="C35" s="61" t="s">
        <v>607</v>
      </c>
      <c r="D35" s="78" t="s">
        <v>608</v>
      </c>
      <c r="E35" s="79" t="s">
        <v>586</v>
      </c>
      <c r="F35" s="80" t="s">
        <v>579</v>
      </c>
      <c r="G35" s="81" t="s">
        <v>655</v>
      </c>
      <c r="H35" s="63" t="s">
        <v>68</v>
      </c>
      <c r="I35" s="62" t="s">
        <v>87</v>
      </c>
      <c r="J35" s="62" t="s">
        <v>87</v>
      </c>
      <c r="K35" s="62">
        <v>1</v>
      </c>
      <c r="L35" s="82">
        <v>4700000</v>
      </c>
      <c r="M35" s="82">
        <f t="shared" ref="M35:M40" si="1">L35*K35</f>
        <v>4700000</v>
      </c>
    </row>
    <row r="36" spans="1:13" ht="38.25">
      <c r="A36" s="62">
        <v>3</v>
      </c>
      <c r="B36" s="63" t="s">
        <v>45</v>
      </c>
      <c r="C36" s="61" t="s">
        <v>609</v>
      </c>
      <c r="D36" s="78" t="s">
        <v>608</v>
      </c>
      <c r="E36" s="79" t="s">
        <v>586</v>
      </c>
      <c r="F36" s="80" t="s">
        <v>579</v>
      </c>
      <c r="G36" s="81" t="s">
        <v>655</v>
      </c>
      <c r="H36" s="63" t="s">
        <v>69</v>
      </c>
      <c r="I36" s="62" t="s">
        <v>87</v>
      </c>
      <c r="J36" s="62" t="s">
        <v>87</v>
      </c>
      <c r="K36" s="62">
        <v>1</v>
      </c>
      <c r="L36" s="82">
        <v>4700000</v>
      </c>
      <c r="M36" s="82">
        <f t="shared" si="1"/>
        <v>4700000</v>
      </c>
    </row>
    <row r="37" spans="1:13" ht="38.25">
      <c r="A37" s="62">
        <v>4</v>
      </c>
      <c r="B37" s="63" t="s">
        <v>46</v>
      </c>
      <c r="C37" s="61" t="s">
        <v>610</v>
      </c>
      <c r="D37" s="78">
        <v>3926</v>
      </c>
      <c r="E37" s="79" t="s">
        <v>586</v>
      </c>
      <c r="F37" s="80" t="s">
        <v>579</v>
      </c>
      <c r="G37" s="81" t="s">
        <v>655</v>
      </c>
      <c r="H37" s="63" t="s">
        <v>70</v>
      </c>
      <c r="I37" s="62" t="s">
        <v>87</v>
      </c>
      <c r="J37" s="62" t="s">
        <v>87</v>
      </c>
      <c r="K37" s="62">
        <v>1</v>
      </c>
      <c r="L37" s="82">
        <v>4700000</v>
      </c>
      <c r="M37" s="82">
        <f t="shared" si="1"/>
        <v>4700000</v>
      </c>
    </row>
    <row r="38" spans="1:13" ht="38.25">
      <c r="A38" s="62">
        <v>5</v>
      </c>
      <c r="B38" s="63" t="s">
        <v>47</v>
      </c>
      <c r="C38" s="61" t="s">
        <v>611</v>
      </c>
      <c r="D38" s="78" t="s">
        <v>608</v>
      </c>
      <c r="E38" s="79" t="s">
        <v>586</v>
      </c>
      <c r="F38" s="80" t="s">
        <v>579</v>
      </c>
      <c r="G38" s="81" t="s">
        <v>655</v>
      </c>
      <c r="H38" s="63" t="s">
        <v>71</v>
      </c>
      <c r="I38" s="62" t="s">
        <v>87</v>
      </c>
      <c r="J38" s="62" t="s">
        <v>87</v>
      </c>
      <c r="K38" s="62">
        <v>1</v>
      </c>
      <c r="L38" s="82">
        <v>4700000</v>
      </c>
      <c r="M38" s="82">
        <f t="shared" si="1"/>
        <v>4700000</v>
      </c>
    </row>
    <row r="39" spans="1:13" ht="38.25">
      <c r="A39" s="62">
        <v>6</v>
      </c>
      <c r="B39" s="63" t="s">
        <v>48</v>
      </c>
      <c r="C39" s="61" t="s">
        <v>612</v>
      </c>
      <c r="D39" s="78" t="s">
        <v>608</v>
      </c>
      <c r="E39" s="79" t="s">
        <v>586</v>
      </c>
      <c r="F39" s="80" t="s">
        <v>579</v>
      </c>
      <c r="G39" s="81" t="s">
        <v>655</v>
      </c>
      <c r="H39" s="63" t="s">
        <v>72</v>
      </c>
      <c r="I39" s="62" t="s">
        <v>87</v>
      </c>
      <c r="J39" s="62" t="s">
        <v>87</v>
      </c>
      <c r="K39" s="62">
        <v>1</v>
      </c>
      <c r="L39" s="82">
        <v>4700000</v>
      </c>
      <c r="M39" s="82">
        <f t="shared" si="1"/>
        <v>4700000</v>
      </c>
    </row>
    <row r="40" spans="1:13" ht="38.25">
      <c r="A40" s="62">
        <v>7</v>
      </c>
      <c r="B40" s="63" t="s">
        <v>49</v>
      </c>
      <c r="C40" s="61" t="s">
        <v>613</v>
      </c>
      <c r="D40" s="78" t="s">
        <v>135</v>
      </c>
      <c r="E40" s="79" t="s">
        <v>586</v>
      </c>
      <c r="F40" s="80" t="s">
        <v>579</v>
      </c>
      <c r="G40" s="81" t="s">
        <v>655</v>
      </c>
      <c r="H40" s="63" t="s">
        <v>563</v>
      </c>
      <c r="I40" s="62" t="s">
        <v>88</v>
      </c>
      <c r="J40" s="62" t="s">
        <v>128</v>
      </c>
      <c r="K40" s="62">
        <v>1</v>
      </c>
      <c r="L40" s="82">
        <v>2320000</v>
      </c>
      <c r="M40" s="82">
        <f t="shared" si="1"/>
        <v>2320000</v>
      </c>
    </row>
    <row r="41" spans="1:13">
      <c r="A41" s="109" t="s">
        <v>409</v>
      </c>
      <c r="B41" s="109"/>
      <c r="C41" s="67"/>
      <c r="D41" s="67"/>
      <c r="E41" s="67"/>
      <c r="F41" s="67"/>
      <c r="G41" s="67"/>
      <c r="H41" s="67"/>
      <c r="I41" s="67"/>
      <c r="J41" s="67"/>
      <c r="K41" s="62"/>
      <c r="L41" s="83"/>
      <c r="M41" s="88">
        <f>SUM(M34:M40)</f>
        <v>139820000</v>
      </c>
    </row>
    <row r="42" spans="1:13">
      <c r="A42" s="110" t="s">
        <v>200</v>
      </c>
      <c r="B42" s="110"/>
      <c r="C42" s="110"/>
      <c r="D42" s="110"/>
      <c r="E42" s="110"/>
      <c r="F42" s="110"/>
      <c r="G42" s="110"/>
      <c r="H42" s="110"/>
      <c r="I42" s="68"/>
      <c r="J42" s="68"/>
      <c r="K42" s="62"/>
      <c r="L42" s="86"/>
      <c r="M42" s="83"/>
    </row>
    <row r="43" spans="1:13" ht="140.25">
      <c r="A43" s="62">
        <v>1</v>
      </c>
      <c r="B43" s="63" t="s">
        <v>545</v>
      </c>
      <c r="C43" s="61" t="s">
        <v>614</v>
      </c>
      <c r="D43" s="78">
        <v>3822</v>
      </c>
      <c r="E43" s="79" t="s">
        <v>587</v>
      </c>
      <c r="F43" s="79" t="s">
        <v>583</v>
      </c>
      <c r="G43" s="81" t="s">
        <v>655</v>
      </c>
      <c r="H43" s="63" t="s">
        <v>564</v>
      </c>
      <c r="I43" s="62" t="s">
        <v>89</v>
      </c>
      <c r="J43" s="62" t="s">
        <v>129</v>
      </c>
      <c r="K43" s="62">
        <v>35</v>
      </c>
      <c r="L43" s="85">
        <v>2600000</v>
      </c>
      <c r="M43" s="85">
        <f t="shared" ref="M43:M48" si="2">L43*K43</f>
        <v>91000000</v>
      </c>
    </row>
    <row r="44" spans="1:13" ht="153">
      <c r="A44" s="62">
        <v>2</v>
      </c>
      <c r="B44" s="63" t="s">
        <v>546</v>
      </c>
      <c r="C44" s="61" t="s">
        <v>615</v>
      </c>
      <c r="D44" s="78">
        <v>3822</v>
      </c>
      <c r="E44" s="79" t="s">
        <v>587</v>
      </c>
      <c r="F44" s="79" t="s">
        <v>583</v>
      </c>
      <c r="G44" s="81" t="s">
        <v>655</v>
      </c>
      <c r="H44" s="63" t="s">
        <v>565</v>
      </c>
      <c r="I44" s="62" t="s">
        <v>90</v>
      </c>
      <c r="J44" s="62" t="s">
        <v>129</v>
      </c>
      <c r="K44" s="62">
        <v>7</v>
      </c>
      <c r="L44" s="85">
        <v>2900000</v>
      </c>
      <c r="M44" s="85">
        <f t="shared" si="2"/>
        <v>20300000</v>
      </c>
    </row>
    <row r="45" spans="1:13" ht="127.5">
      <c r="A45" s="62">
        <v>3</v>
      </c>
      <c r="B45" s="63" t="s">
        <v>546</v>
      </c>
      <c r="C45" s="61" t="s">
        <v>616</v>
      </c>
      <c r="D45" s="78">
        <v>3822</v>
      </c>
      <c r="E45" s="79" t="s">
        <v>587</v>
      </c>
      <c r="F45" s="79" t="s">
        <v>583</v>
      </c>
      <c r="G45" s="81" t="s">
        <v>655</v>
      </c>
      <c r="H45" s="63" t="s">
        <v>566</v>
      </c>
      <c r="I45" s="62" t="s">
        <v>90</v>
      </c>
      <c r="J45" s="62" t="s">
        <v>129</v>
      </c>
      <c r="K45" s="62">
        <v>7</v>
      </c>
      <c r="L45" s="85">
        <v>3250000</v>
      </c>
      <c r="M45" s="85">
        <f t="shared" si="2"/>
        <v>22750000</v>
      </c>
    </row>
    <row r="46" spans="1:13" ht="127.5">
      <c r="A46" s="62">
        <v>4</v>
      </c>
      <c r="B46" s="63" t="s">
        <v>416</v>
      </c>
      <c r="C46" s="61" t="s">
        <v>617</v>
      </c>
      <c r="D46" s="78">
        <v>3402</v>
      </c>
      <c r="E46" s="79" t="s">
        <v>587</v>
      </c>
      <c r="F46" s="79" t="s">
        <v>583</v>
      </c>
      <c r="G46" s="81" t="s">
        <v>655</v>
      </c>
      <c r="H46" s="63" t="s">
        <v>567</v>
      </c>
      <c r="I46" s="62" t="s">
        <v>91</v>
      </c>
      <c r="J46" s="62" t="s">
        <v>129</v>
      </c>
      <c r="K46" s="62">
        <v>9</v>
      </c>
      <c r="L46" s="85">
        <v>3200000</v>
      </c>
      <c r="M46" s="85">
        <f t="shared" si="2"/>
        <v>28800000</v>
      </c>
    </row>
    <row r="47" spans="1:13" ht="140.25">
      <c r="A47" s="62">
        <v>5</v>
      </c>
      <c r="B47" s="63" t="s">
        <v>417</v>
      </c>
      <c r="C47" s="61" t="s">
        <v>618</v>
      </c>
      <c r="D47" s="78">
        <v>3402</v>
      </c>
      <c r="E47" s="79" t="s">
        <v>587</v>
      </c>
      <c r="F47" s="79" t="s">
        <v>583</v>
      </c>
      <c r="G47" s="81" t="s">
        <v>655</v>
      </c>
      <c r="H47" s="63" t="s">
        <v>568</v>
      </c>
      <c r="I47" s="62" t="s">
        <v>92</v>
      </c>
      <c r="J47" s="62" t="s">
        <v>130</v>
      </c>
      <c r="K47" s="62">
        <v>1</v>
      </c>
      <c r="L47" s="85">
        <v>4600000</v>
      </c>
      <c r="M47" s="85">
        <f t="shared" si="2"/>
        <v>4600000</v>
      </c>
    </row>
    <row r="48" spans="1:13" ht="140.25">
      <c r="A48" s="62">
        <v>6</v>
      </c>
      <c r="B48" s="63" t="s">
        <v>418</v>
      </c>
      <c r="C48" s="61" t="s">
        <v>619</v>
      </c>
      <c r="D48" s="78">
        <v>3822</v>
      </c>
      <c r="E48" s="79" t="s">
        <v>588</v>
      </c>
      <c r="F48" s="79" t="s">
        <v>589</v>
      </c>
      <c r="G48" s="81" t="s">
        <v>655</v>
      </c>
      <c r="H48" s="63" t="s">
        <v>569</v>
      </c>
      <c r="I48" s="62" t="s">
        <v>93</v>
      </c>
      <c r="J48" s="62" t="s">
        <v>128</v>
      </c>
      <c r="K48" s="62">
        <v>4</v>
      </c>
      <c r="L48" s="85">
        <v>3000000</v>
      </c>
      <c r="M48" s="85">
        <f t="shared" si="2"/>
        <v>12000000</v>
      </c>
    </row>
    <row r="49" spans="1:13">
      <c r="A49" s="109" t="s">
        <v>410</v>
      </c>
      <c r="B49" s="109"/>
      <c r="C49" s="67"/>
      <c r="D49" s="67"/>
      <c r="E49" s="67"/>
      <c r="F49" s="67"/>
      <c r="G49" s="67"/>
      <c r="H49" s="67"/>
      <c r="I49" s="67"/>
      <c r="J49" s="67"/>
      <c r="K49" s="62"/>
      <c r="L49" s="83"/>
      <c r="M49" s="87">
        <f>SUM(M43:M48)</f>
        <v>179450000</v>
      </c>
    </row>
    <row r="50" spans="1:13">
      <c r="A50" s="106" t="s">
        <v>411</v>
      </c>
      <c r="B50" s="106"/>
      <c r="C50" s="106"/>
      <c r="D50" s="106"/>
      <c r="E50" s="106"/>
      <c r="F50" s="106"/>
      <c r="G50" s="106"/>
      <c r="H50" s="106"/>
      <c r="I50" s="69"/>
      <c r="J50" s="69"/>
      <c r="K50" s="62"/>
      <c r="L50" s="70"/>
      <c r="M50" s="83"/>
    </row>
    <row r="51" spans="1:13" ht="51">
      <c r="A51" s="62">
        <v>1</v>
      </c>
      <c r="B51" s="71" t="s">
        <v>419</v>
      </c>
      <c r="C51" s="71" t="s">
        <v>658</v>
      </c>
      <c r="D51" s="78">
        <v>3822</v>
      </c>
      <c r="E51" s="62" t="s">
        <v>657</v>
      </c>
      <c r="F51" s="62" t="s">
        <v>656</v>
      </c>
      <c r="G51" s="62">
        <v>2026</v>
      </c>
      <c r="H51" s="71" t="s">
        <v>420</v>
      </c>
      <c r="I51" s="62" t="s">
        <v>403</v>
      </c>
      <c r="J51" s="62" t="s">
        <v>401</v>
      </c>
      <c r="K51" s="62">
        <v>7</v>
      </c>
      <c r="L51" s="85">
        <v>6000000</v>
      </c>
      <c r="M51" s="85">
        <f>L51*K51</f>
        <v>42000000</v>
      </c>
    </row>
    <row r="52" spans="1:13" ht="51">
      <c r="A52" s="62">
        <v>2</v>
      </c>
      <c r="B52" s="71" t="s">
        <v>421</v>
      </c>
      <c r="C52" s="71" t="s">
        <v>659</v>
      </c>
      <c r="D52" s="78">
        <v>3822</v>
      </c>
      <c r="E52" s="62" t="s">
        <v>657</v>
      </c>
      <c r="F52" s="62" t="s">
        <v>656</v>
      </c>
      <c r="G52" s="62">
        <v>2026</v>
      </c>
      <c r="H52" s="71" t="s">
        <v>422</v>
      </c>
      <c r="I52" s="62" t="s">
        <v>404</v>
      </c>
      <c r="J52" s="62" t="s">
        <v>129</v>
      </c>
      <c r="K52" s="62">
        <v>7</v>
      </c>
      <c r="L52" s="85">
        <v>6550000</v>
      </c>
      <c r="M52" s="85">
        <f t="shared" ref="M52:M54" si="3">L52*K52</f>
        <v>45850000</v>
      </c>
    </row>
    <row r="53" spans="1:13" ht="63.75">
      <c r="A53" s="62">
        <v>3</v>
      </c>
      <c r="B53" s="71" t="s">
        <v>423</v>
      </c>
      <c r="C53" s="71" t="s">
        <v>660</v>
      </c>
      <c r="D53" s="78">
        <v>3822</v>
      </c>
      <c r="E53" s="62" t="s">
        <v>657</v>
      </c>
      <c r="F53" s="62" t="s">
        <v>656</v>
      </c>
      <c r="G53" s="62">
        <v>2026</v>
      </c>
      <c r="H53" s="71" t="s">
        <v>424</v>
      </c>
      <c r="I53" s="62" t="s">
        <v>405</v>
      </c>
      <c r="J53" s="62" t="s">
        <v>130</v>
      </c>
      <c r="K53" s="62">
        <v>1</v>
      </c>
      <c r="L53" s="85">
        <v>7500000</v>
      </c>
      <c r="M53" s="85">
        <f t="shared" si="3"/>
        <v>7500000</v>
      </c>
    </row>
    <row r="54" spans="1:13" ht="76.5">
      <c r="A54" s="62">
        <v>4</v>
      </c>
      <c r="B54" s="71" t="s">
        <v>425</v>
      </c>
      <c r="C54" s="71" t="s">
        <v>661</v>
      </c>
      <c r="D54" s="78">
        <v>3822</v>
      </c>
      <c r="E54" s="62" t="s">
        <v>657</v>
      </c>
      <c r="F54" s="62" t="s">
        <v>656</v>
      </c>
      <c r="G54" s="62">
        <v>2026</v>
      </c>
      <c r="H54" s="71" t="s">
        <v>426</v>
      </c>
      <c r="I54" s="62" t="s">
        <v>406</v>
      </c>
      <c r="J54" s="62" t="s">
        <v>402</v>
      </c>
      <c r="K54" s="62">
        <v>1</v>
      </c>
      <c r="L54" s="85">
        <v>1980000</v>
      </c>
      <c r="M54" s="85">
        <f t="shared" si="3"/>
        <v>1980000</v>
      </c>
    </row>
    <row r="55" spans="1:13">
      <c r="A55" s="73" t="s">
        <v>415</v>
      </c>
      <c r="B55" s="74"/>
      <c r="C55" s="72"/>
      <c r="D55" s="72"/>
      <c r="E55" s="72"/>
      <c r="F55" s="72"/>
      <c r="G55" s="72"/>
      <c r="H55" s="72"/>
      <c r="I55" s="72"/>
      <c r="J55" s="72"/>
      <c r="K55" s="62"/>
      <c r="L55" s="83"/>
      <c r="M55" s="87">
        <f>SUM(M51:M54)</f>
        <v>97330000</v>
      </c>
    </row>
    <row r="56" spans="1:13">
      <c r="A56" s="106" t="s">
        <v>201</v>
      </c>
      <c r="B56" s="106"/>
      <c r="C56" s="106"/>
      <c r="D56" s="106"/>
      <c r="E56" s="106"/>
      <c r="F56" s="106"/>
      <c r="G56" s="106"/>
      <c r="H56" s="106"/>
      <c r="I56" s="69"/>
      <c r="J56" s="69"/>
      <c r="K56" s="62"/>
      <c r="L56" s="70"/>
      <c r="M56" s="83"/>
    </row>
    <row r="57" spans="1:13" ht="76.5">
      <c r="A57" s="62">
        <v>1</v>
      </c>
      <c r="B57" s="63" t="s">
        <v>52</v>
      </c>
      <c r="C57" s="61" t="s">
        <v>620</v>
      </c>
      <c r="D57" s="78" t="s">
        <v>133</v>
      </c>
      <c r="E57" s="79" t="s">
        <v>590</v>
      </c>
      <c r="F57" s="79" t="s">
        <v>591</v>
      </c>
      <c r="G57" s="81" t="s">
        <v>655</v>
      </c>
      <c r="H57" s="63" t="s">
        <v>496</v>
      </c>
      <c r="I57" s="62" t="s">
        <v>94</v>
      </c>
      <c r="J57" s="62" t="s">
        <v>128</v>
      </c>
      <c r="K57" s="62">
        <v>2</v>
      </c>
      <c r="L57" s="82">
        <v>115000</v>
      </c>
      <c r="M57" s="82">
        <f>L57*K57</f>
        <v>230000</v>
      </c>
    </row>
    <row r="58" spans="1:13" ht="76.5">
      <c r="A58" s="62">
        <v>2</v>
      </c>
      <c r="B58" s="63" t="s">
        <v>53</v>
      </c>
      <c r="C58" s="61" t="s">
        <v>621</v>
      </c>
      <c r="D58" s="78" t="s">
        <v>133</v>
      </c>
      <c r="E58" s="79" t="s">
        <v>590</v>
      </c>
      <c r="F58" s="79" t="s">
        <v>591</v>
      </c>
      <c r="G58" s="81" t="s">
        <v>655</v>
      </c>
      <c r="H58" s="63" t="s">
        <v>497</v>
      </c>
      <c r="I58" s="62" t="s">
        <v>94</v>
      </c>
      <c r="J58" s="62" t="s">
        <v>128</v>
      </c>
      <c r="K58" s="62">
        <v>2</v>
      </c>
      <c r="L58" s="82">
        <v>115000</v>
      </c>
      <c r="M58" s="82">
        <f t="shared" ref="M58:M62" si="4">L58*K58</f>
        <v>230000</v>
      </c>
    </row>
    <row r="59" spans="1:13" ht="89.25">
      <c r="A59" s="62">
        <v>3</v>
      </c>
      <c r="B59" s="63" t="s">
        <v>54</v>
      </c>
      <c r="C59" s="61" t="s">
        <v>622</v>
      </c>
      <c r="D59" s="78" t="s">
        <v>133</v>
      </c>
      <c r="E59" s="79" t="s">
        <v>590</v>
      </c>
      <c r="F59" s="79" t="s">
        <v>591</v>
      </c>
      <c r="G59" s="81" t="s">
        <v>655</v>
      </c>
      <c r="H59" s="63" t="s">
        <v>498</v>
      </c>
      <c r="I59" s="62" t="s">
        <v>94</v>
      </c>
      <c r="J59" s="62" t="s">
        <v>128</v>
      </c>
      <c r="K59" s="62">
        <v>2</v>
      </c>
      <c r="L59" s="82">
        <v>115000</v>
      </c>
      <c r="M59" s="82">
        <f t="shared" si="4"/>
        <v>230000</v>
      </c>
    </row>
    <row r="60" spans="1:13" ht="89.25">
      <c r="A60" s="62">
        <v>4</v>
      </c>
      <c r="B60" s="63" t="s">
        <v>55</v>
      </c>
      <c r="C60" s="61" t="s">
        <v>623</v>
      </c>
      <c r="D60" s="78" t="s">
        <v>133</v>
      </c>
      <c r="E60" s="79" t="s">
        <v>590</v>
      </c>
      <c r="F60" s="79" t="s">
        <v>591</v>
      </c>
      <c r="G60" s="81" t="s">
        <v>655</v>
      </c>
      <c r="H60" s="63" t="s">
        <v>499</v>
      </c>
      <c r="I60" s="62" t="s">
        <v>94</v>
      </c>
      <c r="J60" s="62" t="s">
        <v>128</v>
      </c>
      <c r="K60" s="62">
        <v>1</v>
      </c>
      <c r="L60" s="82">
        <v>180000</v>
      </c>
      <c r="M60" s="82">
        <f t="shared" si="4"/>
        <v>180000</v>
      </c>
    </row>
    <row r="61" spans="1:13" ht="127.5">
      <c r="A61" s="62">
        <v>5</v>
      </c>
      <c r="B61" s="63" t="s">
        <v>56</v>
      </c>
      <c r="C61" s="61" t="s">
        <v>624</v>
      </c>
      <c r="D61" s="78" t="s">
        <v>133</v>
      </c>
      <c r="E61" s="79" t="s">
        <v>590</v>
      </c>
      <c r="F61" s="79" t="s">
        <v>591</v>
      </c>
      <c r="G61" s="81" t="s">
        <v>655</v>
      </c>
      <c r="H61" s="63" t="s">
        <v>500</v>
      </c>
      <c r="I61" s="62" t="s">
        <v>94</v>
      </c>
      <c r="J61" s="62" t="s">
        <v>128</v>
      </c>
      <c r="K61" s="62">
        <v>1</v>
      </c>
      <c r="L61" s="82">
        <v>300000</v>
      </c>
      <c r="M61" s="82">
        <f t="shared" si="4"/>
        <v>300000</v>
      </c>
    </row>
    <row r="62" spans="1:13" ht="63.75">
      <c r="A62" s="62">
        <v>6</v>
      </c>
      <c r="B62" s="63" t="s">
        <v>57</v>
      </c>
      <c r="C62" s="61" t="s">
        <v>625</v>
      </c>
      <c r="D62" s="78">
        <v>3822</v>
      </c>
      <c r="E62" s="79" t="s">
        <v>592</v>
      </c>
      <c r="F62" s="79" t="s">
        <v>589</v>
      </c>
      <c r="G62" s="81" t="s">
        <v>655</v>
      </c>
      <c r="H62" s="63" t="s">
        <v>501</v>
      </c>
      <c r="I62" s="62" t="s">
        <v>547</v>
      </c>
      <c r="J62" s="62" t="s">
        <v>40</v>
      </c>
      <c r="K62" s="62">
        <v>10</v>
      </c>
      <c r="L62" s="82">
        <v>3150000</v>
      </c>
      <c r="M62" s="82">
        <f t="shared" si="4"/>
        <v>31500000</v>
      </c>
    </row>
    <row r="63" spans="1:13">
      <c r="A63" s="75" t="s">
        <v>412</v>
      </c>
      <c r="B63" s="76"/>
      <c r="C63" s="67"/>
      <c r="D63" s="67"/>
      <c r="E63" s="67"/>
      <c r="F63" s="67"/>
      <c r="G63" s="67"/>
      <c r="H63" s="67"/>
      <c r="I63" s="67"/>
      <c r="J63" s="67"/>
      <c r="K63" s="62"/>
      <c r="L63" s="86"/>
      <c r="M63" s="88">
        <f>SUM(M57:M62)</f>
        <v>32670000</v>
      </c>
    </row>
    <row r="64" spans="1:13">
      <c r="A64" s="117" t="s">
        <v>208</v>
      </c>
      <c r="B64" s="118"/>
      <c r="C64" s="119"/>
      <c r="D64" s="69"/>
      <c r="E64" s="69"/>
      <c r="F64" s="69"/>
      <c r="G64" s="69"/>
      <c r="H64" s="67"/>
      <c r="I64" s="69"/>
      <c r="J64" s="69"/>
      <c r="K64" s="62"/>
      <c r="L64" s="70"/>
      <c r="M64" s="83"/>
    </row>
    <row r="65" spans="1:13" ht="89.25">
      <c r="A65" s="62">
        <v>1</v>
      </c>
      <c r="B65" s="63" t="s">
        <v>427</v>
      </c>
      <c r="C65" s="61" t="s">
        <v>626</v>
      </c>
      <c r="D65" s="78">
        <v>3822</v>
      </c>
      <c r="E65" s="79" t="s">
        <v>593</v>
      </c>
      <c r="F65" s="79" t="s">
        <v>594</v>
      </c>
      <c r="G65" s="81" t="s">
        <v>655</v>
      </c>
      <c r="H65" s="63" t="s">
        <v>209</v>
      </c>
      <c r="I65" s="62" t="s">
        <v>97</v>
      </c>
      <c r="J65" s="62" t="s">
        <v>130</v>
      </c>
      <c r="K65" s="62">
        <v>2</v>
      </c>
      <c r="L65" s="82">
        <v>1350000</v>
      </c>
      <c r="M65" s="82">
        <f>L65*K65</f>
        <v>2700000</v>
      </c>
    </row>
    <row r="66" spans="1:13" ht="102">
      <c r="A66" s="62">
        <v>2</v>
      </c>
      <c r="B66" s="63" t="s">
        <v>428</v>
      </c>
      <c r="C66" s="61" t="s">
        <v>627</v>
      </c>
      <c r="D66" s="78" t="s">
        <v>133</v>
      </c>
      <c r="E66" s="79" t="s">
        <v>593</v>
      </c>
      <c r="F66" s="79" t="s">
        <v>594</v>
      </c>
      <c r="G66" s="81" t="s">
        <v>655</v>
      </c>
      <c r="H66" s="63" t="s">
        <v>382</v>
      </c>
      <c r="I66" s="62" t="s">
        <v>98</v>
      </c>
      <c r="J66" s="62" t="s">
        <v>130</v>
      </c>
      <c r="K66" s="62" t="s">
        <v>258</v>
      </c>
      <c r="L66" s="82">
        <v>950400</v>
      </c>
      <c r="M66" s="82">
        <f t="shared" ref="M66:M76" si="5">L66*K66</f>
        <v>1900800</v>
      </c>
    </row>
    <row r="67" spans="1:13" ht="76.5">
      <c r="A67" s="62">
        <v>3</v>
      </c>
      <c r="B67" s="63" t="s">
        <v>216</v>
      </c>
      <c r="C67" s="61" t="s">
        <v>628</v>
      </c>
      <c r="D67" s="78" t="s">
        <v>133</v>
      </c>
      <c r="E67" s="79" t="s">
        <v>586</v>
      </c>
      <c r="F67" s="80" t="s">
        <v>579</v>
      </c>
      <c r="G67" s="81" t="s">
        <v>655</v>
      </c>
      <c r="H67" s="63" t="s">
        <v>570</v>
      </c>
      <c r="I67" s="62" t="s">
        <v>179</v>
      </c>
      <c r="J67" s="62" t="s">
        <v>266</v>
      </c>
      <c r="K67" s="62">
        <v>9000</v>
      </c>
      <c r="L67" s="82">
        <v>8420</v>
      </c>
      <c r="M67" s="82">
        <f t="shared" si="5"/>
        <v>75780000</v>
      </c>
    </row>
    <row r="68" spans="1:13" ht="140.25">
      <c r="A68" s="62">
        <v>4</v>
      </c>
      <c r="B68" s="63" t="s">
        <v>548</v>
      </c>
      <c r="C68" s="61" t="s">
        <v>629</v>
      </c>
      <c r="D68" s="78" t="s">
        <v>133</v>
      </c>
      <c r="E68" s="79" t="s">
        <v>595</v>
      </c>
      <c r="F68" s="79" t="s">
        <v>596</v>
      </c>
      <c r="G68" s="81" t="s">
        <v>655</v>
      </c>
      <c r="H68" s="63" t="s">
        <v>689</v>
      </c>
      <c r="I68" s="62" t="s">
        <v>179</v>
      </c>
      <c r="J68" s="62" t="s">
        <v>40</v>
      </c>
      <c r="K68" s="62" t="s">
        <v>256</v>
      </c>
      <c r="L68" s="82">
        <v>850000</v>
      </c>
      <c r="M68" s="82">
        <f t="shared" si="5"/>
        <v>850000</v>
      </c>
    </row>
    <row r="69" spans="1:13" ht="140.25">
      <c r="A69" s="62">
        <v>5</v>
      </c>
      <c r="B69" s="63" t="s">
        <v>549</v>
      </c>
      <c r="C69" s="61" t="s">
        <v>630</v>
      </c>
      <c r="D69" s="78" t="s">
        <v>133</v>
      </c>
      <c r="E69" s="79" t="s">
        <v>595</v>
      </c>
      <c r="F69" s="79" t="s">
        <v>596</v>
      </c>
      <c r="G69" s="81" t="s">
        <v>655</v>
      </c>
      <c r="H69" s="63" t="s">
        <v>690</v>
      </c>
      <c r="I69" s="62" t="s">
        <v>463</v>
      </c>
      <c r="J69" s="62" t="s">
        <v>40</v>
      </c>
      <c r="K69" s="62">
        <v>1</v>
      </c>
      <c r="L69" s="82">
        <v>850000</v>
      </c>
      <c r="M69" s="82">
        <f t="shared" si="5"/>
        <v>850000</v>
      </c>
    </row>
    <row r="70" spans="1:13" ht="140.25">
      <c r="A70" s="62">
        <v>6</v>
      </c>
      <c r="B70" s="63" t="s">
        <v>219</v>
      </c>
      <c r="C70" s="61" t="s">
        <v>631</v>
      </c>
      <c r="D70" s="78" t="s">
        <v>133</v>
      </c>
      <c r="E70" s="79" t="s">
        <v>595</v>
      </c>
      <c r="F70" s="79" t="s">
        <v>596</v>
      </c>
      <c r="G70" s="81" t="s">
        <v>655</v>
      </c>
      <c r="H70" s="63" t="s">
        <v>691</v>
      </c>
      <c r="I70" s="62" t="s">
        <v>463</v>
      </c>
      <c r="J70" s="62" t="s">
        <v>40</v>
      </c>
      <c r="K70" s="62" t="s">
        <v>256</v>
      </c>
      <c r="L70" s="82">
        <v>850000</v>
      </c>
      <c r="M70" s="82">
        <f t="shared" si="5"/>
        <v>850000</v>
      </c>
    </row>
    <row r="71" spans="1:13" ht="102">
      <c r="A71" s="62">
        <v>7</v>
      </c>
      <c r="B71" s="63" t="s">
        <v>388</v>
      </c>
      <c r="C71" s="61" t="s">
        <v>632</v>
      </c>
      <c r="D71" s="78" t="s">
        <v>133</v>
      </c>
      <c r="E71" s="79" t="s">
        <v>597</v>
      </c>
      <c r="F71" s="79" t="s">
        <v>598</v>
      </c>
      <c r="G71" s="81" t="s">
        <v>655</v>
      </c>
      <c r="H71" s="63" t="s">
        <v>502</v>
      </c>
      <c r="I71" s="62" t="s">
        <v>261</v>
      </c>
      <c r="J71" s="62" t="s">
        <v>40</v>
      </c>
      <c r="K71" s="62">
        <v>4</v>
      </c>
      <c r="L71" s="82">
        <v>4340700</v>
      </c>
      <c r="M71" s="82">
        <f t="shared" si="5"/>
        <v>17362800</v>
      </c>
    </row>
    <row r="72" spans="1:13" ht="178.5">
      <c r="A72" s="62">
        <v>8</v>
      </c>
      <c r="B72" s="63" t="s">
        <v>391</v>
      </c>
      <c r="C72" s="61" t="s">
        <v>633</v>
      </c>
      <c r="D72" s="78" t="s">
        <v>133</v>
      </c>
      <c r="E72" s="79" t="s">
        <v>599</v>
      </c>
      <c r="F72" s="79" t="s">
        <v>600</v>
      </c>
      <c r="G72" s="81" t="s">
        <v>655</v>
      </c>
      <c r="H72" s="63" t="s">
        <v>503</v>
      </c>
      <c r="I72" s="62" t="s">
        <v>550</v>
      </c>
      <c r="J72" s="62" t="s">
        <v>40</v>
      </c>
      <c r="K72" s="62" t="s">
        <v>256</v>
      </c>
      <c r="L72" s="82">
        <v>875000</v>
      </c>
      <c r="M72" s="82">
        <f t="shared" si="5"/>
        <v>875000</v>
      </c>
    </row>
    <row r="73" spans="1:13" ht="204">
      <c r="A73" s="62">
        <v>9</v>
      </c>
      <c r="B73" s="63" t="s">
        <v>392</v>
      </c>
      <c r="C73" s="61" t="s">
        <v>634</v>
      </c>
      <c r="D73" s="78" t="s">
        <v>133</v>
      </c>
      <c r="E73" s="79" t="s">
        <v>599</v>
      </c>
      <c r="F73" s="79" t="s">
        <v>600</v>
      </c>
      <c r="G73" s="81" t="s">
        <v>655</v>
      </c>
      <c r="H73" s="63" t="s">
        <v>504</v>
      </c>
      <c r="I73" s="62" t="s">
        <v>551</v>
      </c>
      <c r="J73" s="62" t="s">
        <v>40</v>
      </c>
      <c r="K73" s="62">
        <v>9</v>
      </c>
      <c r="L73" s="82">
        <v>1200000</v>
      </c>
      <c r="M73" s="82">
        <f t="shared" si="5"/>
        <v>10800000</v>
      </c>
    </row>
    <row r="74" spans="1:13" ht="204">
      <c r="A74" s="62">
        <v>10</v>
      </c>
      <c r="B74" s="63" t="s">
        <v>429</v>
      </c>
      <c r="C74" s="61" t="s">
        <v>635</v>
      </c>
      <c r="D74" s="78" t="s">
        <v>133</v>
      </c>
      <c r="E74" s="79" t="s">
        <v>599</v>
      </c>
      <c r="F74" s="79" t="s">
        <v>600</v>
      </c>
      <c r="G74" s="81" t="s">
        <v>655</v>
      </c>
      <c r="H74" s="63" t="s">
        <v>505</v>
      </c>
      <c r="I74" s="62" t="s">
        <v>552</v>
      </c>
      <c r="J74" s="62" t="s">
        <v>40</v>
      </c>
      <c r="K74" s="62">
        <v>6</v>
      </c>
      <c r="L74" s="82">
        <v>498000</v>
      </c>
      <c r="M74" s="82">
        <f t="shared" si="5"/>
        <v>2988000</v>
      </c>
    </row>
    <row r="75" spans="1:13" ht="165.75">
      <c r="A75" s="62">
        <v>11</v>
      </c>
      <c r="B75" s="63" t="s">
        <v>223</v>
      </c>
      <c r="C75" s="61" t="s">
        <v>636</v>
      </c>
      <c r="D75" s="78" t="s">
        <v>133</v>
      </c>
      <c r="E75" s="79" t="s">
        <v>601</v>
      </c>
      <c r="F75" s="79" t="s">
        <v>600</v>
      </c>
      <c r="G75" s="81" t="s">
        <v>655</v>
      </c>
      <c r="H75" s="63" t="s">
        <v>506</v>
      </c>
      <c r="I75" s="62" t="s">
        <v>553</v>
      </c>
      <c r="J75" s="62" t="s">
        <v>40</v>
      </c>
      <c r="K75" s="62">
        <v>12</v>
      </c>
      <c r="L75" s="82">
        <v>360000</v>
      </c>
      <c r="M75" s="82">
        <f t="shared" si="5"/>
        <v>4320000</v>
      </c>
    </row>
    <row r="76" spans="1:13" ht="293.25">
      <c r="A76" s="62">
        <v>12</v>
      </c>
      <c r="B76" s="63" t="s">
        <v>430</v>
      </c>
      <c r="C76" s="61" t="s">
        <v>637</v>
      </c>
      <c r="D76" s="78" t="s">
        <v>133</v>
      </c>
      <c r="E76" s="79" t="s">
        <v>599</v>
      </c>
      <c r="F76" s="79" t="s">
        <v>600</v>
      </c>
      <c r="G76" s="81" t="s">
        <v>655</v>
      </c>
      <c r="H76" s="63" t="s">
        <v>507</v>
      </c>
      <c r="I76" s="62" t="s">
        <v>552</v>
      </c>
      <c r="J76" s="62" t="s">
        <v>40</v>
      </c>
      <c r="K76" s="62">
        <v>1</v>
      </c>
      <c r="L76" s="82">
        <v>2610000</v>
      </c>
      <c r="M76" s="82">
        <f t="shared" si="5"/>
        <v>2610000</v>
      </c>
    </row>
    <row r="77" spans="1:13">
      <c r="A77" s="75" t="s">
        <v>467</v>
      </c>
      <c r="B77" s="76"/>
      <c r="C77" s="67"/>
      <c r="D77" s="67"/>
      <c r="E77" s="67"/>
      <c r="F77" s="67"/>
      <c r="G77" s="67"/>
      <c r="H77" s="67"/>
      <c r="I77" s="67"/>
      <c r="J77" s="67"/>
      <c r="K77" s="62"/>
      <c r="L77" s="83"/>
      <c r="M77" s="88">
        <f>SUM(M65:M76)</f>
        <v>121886600</v>
      </c>
    </row>
    <row r="78" spans="1:13">
      <c r="A78" s="106" t="s">
        <v>413</v>
      </c>
      <c r="B78" s="106"/>
      <c r="C78" s="106"/>
      <c r="D78" s="106"/>
      <c r="E78" s="106"/>
      <c r="F78" s="106"/>
      <c r="G78" s="106"/>
      <c r="H78" s="106"/>
      <c r="I78" s="69"/>
      <c r="J78" s="69"/>
      <c r="K78" s="62"/>
      <c r="L78" s="83"/>
      <c r="M78" s="83"/>
    </row>
    <row r="79" spans="1:13" ht="76.5">
      <c r="A79" s="62">
        <v>1</v>
      </c>
      <c r="B79" s="63" t="s">
        <v>143</v>
      </c>
      <c r="C79" s="61" t="s">
        <v>638</v>
      </c>
      <c r="D79" s="78" t="s">
        <v>133</v>
      </c>
      <c r="E79" s="79" t="s">
        <v>602</v>
      </c>
      <c r="F79" s="79" t="s">
        <v>603</v>
      </c>
      <c r="G79" s="81" t="s">
        <v>655</v>
      </c>
      <c r="H79" s="63" t="s">
        <v>508</v>
      </c>
      <c r="I79" s="62" t="s">
        <v>179</v>
      </c>
      <c r="J79" s="62" t="s">
        <v>40</v>
      </c>
      <c r="K79" s="62">
        <v>6</v>
      </c>
      <c r="L79" s="82">
        <v>5500000</v>
      </c>
      <c r="M79" s="82">
        <f>L79*K79</f>
        <v>33000000</v>
      </c>
    </row>
    <row r="80" spans="1:13" ht="76.5">
      <c r="A80" s="62">
        <v>2</v>
      </c>
      <c r="B80" s="63" t="s">
        <v>144</v>
      </c>
      <c r="C80" s="61" t="s">
        <v>639</v>
      </c>
      <c r="D80" s="78" t="s">
        <v>133</v>
      </c>
      <c r="E80" s="79" t="s">
        <v>602</v>
      </c>
      <c r="F80" s="79" t="s">
        <v>603</v>
      </c>
      <c r="G80" s="81" t="s">
        <v>655</v>
      </c>
      <c r="H80" s="63" t="s">
        <v>509</v>
      </c>
      <c r="I80" s="62" t="s">
        <v>179</v>
      </c>
      <c r="J80" s="62" t="s">
        <v>40</v>
      </c>
      <c r="K80" s="62">
        <v>2</v>
      </c>
      <c r="L80" s="82">
        <v>4800000</v>
      </c>
      <c r="M80" s="82">
        <f t="shared" ref="M80:M95" si="6">L80*K80</f>
        <v>9600000</v>
      </c>
    </row>
    <row r="81" spans="1:13" ht="76.5">
      <c r="A81" s="62">
        <v>3</v>
      </c>
      <c r="B81" s="63" t="s">
        <v>145</v>
      </c>
      <c r="C81" s="61" t="s">
        <v>640</v>
      </c>
      <c r="D81" s="78" t="s">
        <v>133</v>
      </c>
      <c r="E81" s="79" t="s">
        <v>602</v>
      </c>
      <c r="F81" s="79" t="s">
        <v>603</v>
      </c>
      <c r="G81" s="81" t="s">
        <v>655</v>
      </c>
      <c r="H81" s="63" t="s">
        <v>510</v>
      </c>
      <c r="I81" s="62" t="s">
        <v>179</v>
      </c>
      <c r="J81" s="62" t="s">
        <v>40</v>
      </c>
      <c r="K81" s="62">
        <v>4</v>
      </c>
      <c r="L81" s="82">
        <v>3500000</v>
      </c>
      <c r="M81" s="82">
        <f t="shared" si="6"/>
        <v>14000000</v>
      </c>
    </row>
    <row r="82" spans="1:13" ht="63.75">
      <c r="A82" s="62">
        <v>4</v>
      </c>
      <c r="B82" s="63" t="s">
        <v>146</v>
      </c>
      <c r="C82" s="61" t="s">
        <v>641</v>
      </c>
      <c r="D82" s="78" t="s">
        <v>133</v>
      </c>
      <c r="E82" s="79" t="s">
        <v>602</v>
      </c>
      <c r="F82" s="79" t="s">
        <v>603</v>
      </c>
      <c r="G82" s="81" t="s">
        <v>655</v>
      </c>
      <c r="H82" s="63" t="s">
        <v>511</v>
      </c>
      <c r="I82" s="62" t="s">
        <v>179</v>
      </c>
      <c r="J82" s="62" t="s">
        <v>40</v>
      </c>
      <c r="K82" s="62">
        <v>6</v>
      </c>
      <c r="L82" s="82">
        <v>3230000</v>
      </c>
      <c r="M82" s="82">
        <f t="shared" si="6"/>
        <v>19380000</v>
      </c>
    </row>
    <row r="83" spans="1:13" ht="76.5">
      <c r="A83" s="62">
        <v>5</v>
      </c>
      <c r="B83" s="63" t="s">
        <v>148</v>
      </c>
      <c r="C83" s="61" t="s">
        <v>642</v>
      </c>
      <c r="D83" s="78" t="s">
        <v>133</v>
      </c>
      <c r="E83" s="79" t="s">
        <v>602</v>
      </c>
      <c r="F83" s="79" t="s">
        <v>603</v>
      </c>
      <c r="G83" s="81" t="s">
        <v>655</v>
      </c>
      <c r="H83" s="63" t="s">
        <v>512</v>
      </c>
      <c r="I83" s="62" t="s">
        <v>179</v>
      </c>
      <c r="J83" s="62" t="s">
        <v>40</v>
      </c>
      <c r="K83" s="62">
        <v>6</v>
      </c>
      <c r="L83" s="82">
        <v>3000000</v>
      </c>
      <c r="M83" s="82">
        <f t="shared" si="6"/>
        <v>18000000</v>
      </c>
    </row>
    <row r="84" spans="1:13" ht="63.75">
      <c r="A84" s="62">
        <v>6</v>
      </c>
      <c r="B84" s="63" t="s">
        <v>149</v>
      </c>
      <c r="C84" s="61" t="s">
        <v>643</v>
      </c>
      <c r="D84" s="78" t="s">
        <v>133</v>
      </c>
      <c r="E84" s="79" t="s">
        <v>602</v>
      </c>
      <c r="F84" s="79" t="s">
        <v>603</v>
      </c>
      <c r="G84" s="81" t="s">
        <v>655</v>
      </c>
      <c r="H84" s="63" t="s">
        <v>513</v>
      </c>
      <c r="I84" s="62" t="s">
        <v>179</v>
      </c>
      <c r="J84" s="62" t="s">
        <v>40</v>
      </c>
      <c r="K84" s="62">
        <v>4</v>
      </c>
      <c r="L84" s="82">
        <v>2992600</v>
      </c>
      <c r="M84" s="82">
        <f t="shared" si="6"/>
        <v>11970400</v>
      </c>
    </row>
    <row r="85" spans="1:13" ht="76.5">
      <c r="A85" s="62">
        <v>7</v>
      </c>
      <c r="B85" s="63" t="s">
        <v>431</v>
      </c>
      <c r="C85" s="61" t="s">
        <v>644</v>
      </c>
      <c r="D85" s="78" t="s">
        <v>133</v>
      </c>
      <c r="E85" s="79" t="s">
        <v>602</v>
      </c>
      <c r="F85" s="79" t="s">
        <v>603</v>
      </c>
      <c r="G85" s="81" t="s">
        <v>655</v>
      </c>
      <c r="H85" s="63" t="s">
        <v>514</v>
      </c>
      <c r="I85" s="62" t="s">
        <v>554</v>
      </c>
      <c r="J85" s="62" t="s">
        <v>40</v>
      </c>
      <c r="K85" s="62">
        <v>6</v>
      </c>
      <c r="L85" s="82">
        <v>3384000</v>
      </c>
      <c r="M85" s="82">
        <f t="shared" si="6"/>
        <v>20304000</v>
      </c>
    </row>
    <row r="86" spans="1:13" ht="76.5">
      <c r="A86" s="62">
        <v>8</v>
      </c>
      <c r="B86" s="63" t="s">
        <v>414</v>
      </c>
      <c r="C86" s="61" t="s">
        <v>645</v>
      </c>
      <c r="D86" s="78" t="s">
        <v>133</v>
      </c>
      <c r="E86" s="79" t="s">
        <v>602</v>
      </c>
      <c r="F86" s="79" t="s">
        <v>603</v>
      </c>
      <c r="G86" s="81" t="s">
        <v>655</v>
      </c>
      <c r="H86" s="63" t="s">
        <v>515</v>
      </c>
      <c r="I86" s="62" t="s">
        <v>179</v>
      </c>
      <c r="J86" s="62" t="s">
        <v>40</v>
      </c>
      <c r="K86" s="62">
        <v>5</v>
      </c>
      <c r="L86" s="82">
        <v>19705300</v>
      </c>
      <c r="M86" s="82">
        <f t="shared" si="6"/>
        <v>98526500</v>
      </c>
    </row>
    <row r="87" spans="1:13" ht="89.25">
      <c r="A87" s="62">
        <v>9</v>
      </c>
      <c r="B87" s="63" t="s">
        <v>555</v>
      </c>
      <c r="C87" s="61" t="s">
        <v>646</v>
      </c>
      <c r="D87" s="78" t="s">
        <v>133</v>
      </c>
      <c r="E87" s="79" t="s">
        <v>602</v>
      </c>
      <c r="F87" s="79" t="s">
        <v>603</v>
      </c>
      <c r="G87" s="81" t="s">
        <v>655</v>
      </c>
      <c r="H87" s="63" t="s">
        <v>516</v>
      </c>
      <c r="I87" s="62" t="s">
        <v>556</v>
      </c>
      <c r="J87" s="62" t="s">
        <v>40</v>
      </c>
      <c r="K87" s="62">
        <v>2</v>
      </c>
      <c r="L87" s="82">
        <v>6200010</v>
      </c>
      <c r="M87" s="82">
        <f t="shared" si="6"/>
        <v>12400020</v>
      </c>
    </row>
    <row r="88" spans="1:13" ht="102">
      <c r="A88" s="62">
        <v>10</v>
      </c>
      <c r="B88" s="63" t="s">
        <v>557</v>
      </c>
      <c r="C88" s="61" t="s">
        <v>647</v>
      </c>
      <c r="D88" s="78" t="s">
        <v>133</v>
      </c>
      <c r="E88" s="79" t="s">
        <v>602</v>
      </c>
      <c r="F88" s="79" t="s">
        <v>603</v>
      </c>
      <c r="G88" s="81" t="s">
        <v>655</v>
      </c>
      <c r="H88" s="63" t="s">
        <v>517</v>
      </c>
      <c r="I88" s="62" t="s">
        <v>558</v>
      </c>
      <c r="J88" s="62" t="s">
        <v>40</v>
      </c>
      <c r="K88" s="62">
        <v>2</v>
      </c>
      <c r="L88" s="82">
        <v>6200010</v>
      </c>
      <c r="M88" s="82">
        <f t="shared" si="6"/>
        <v>12400020</v>
      </c>
    </row>
    <row r="89" spans="1:13" ht="63.75">
      <c r="A89" s="62">
        <v>11</v>
      </c>
      <c r="B89" s="63" t="s">
        <v>460</v>
      </c>
      <c r="C89" s="61" t="s">
        <v>648</v>
      </c>
      <c r="D89" s="78">
        <v>3822</v>
      </c>
      <c r="E89" s="79" t="s">
        <v>602</v>
      </c>
      <c r="F89" s="79" t="s">
        <v>603</v>
      </c>
      <c r="G89" s="81" t="s">
        <v>655</v>
      </c>
      <c r="H89" s="63" t="s">
        <v>518</v>
      </c>
      <c r="I89" s="62" t="s">
        <v>559</v>
      </c>
      <c r="J89" s="62" t="s">
        <v>40</v>
      </c>
      <c r="K89" s="62">
        <v>1</v>
      </c>
      <c r="L89" s="82">
        <v>6200000</v>
      </c>
      <c r="M89" s="82">
        <f t="shared" si="6"/>
        <v>6200000</v>
      </c>
    </row>
    <row r="90" spans="1:13" ht="63.75">
      <c r="A90" s="62">
        <v>12</v>
      </c>
      <c r="B90" s="63" t="s">
        <v>432</v>
      </c>
      <c r="C90" s="61" t="s">
        <v>649</v>
      </c>
      <c r="D90" s="78" t="s">
        <v>133</v>
      </c>
      <c r="E90" s="79" t="s">
        <v>602</v>
      </c>
      <c r="F90" s="79" t="s">
        <v>603</v>
      </c>
      <c r="G90" s="81" t="s">
        <v>655</v>
      </c>
      <c r="H90" s="63" t="s">
        <v>519</v>
      </c>
      <c r="I90" s="62" t="s">
        <v>560</v>
      </c>
      <c r="J90" s="62" t="s">
        <v>40</v>
      </c>
      <c r="K90" s="62">
        <v>5</v>
      </c>
      <c r="L90" s="82">
        <v>7150000</v>
      </c>
      <c r="M90" s="82">
        <f t="shared" si="6"/>
        <v>35750000</v>
      </c>
    </row>
    <row r="91" spans="1:13" ht="51">
      <c r="A91" s="62">
        <v>13</v>
      </c>
      <c r="B91" s="63" t="s">
        <v>455</v>
      </c>
      <c r="C91" s="61" t="s">
        <v>650</v>
      </c>
      <c r="D91" s="78" t="s">
        <v>135</v>
      </c>
      <c r="E91" s="79" t="s">
        <v>602</v>
      </c>
      <c r="F91" s="79" t="s">
        <v>603</v>
      </c>
      <c r="G91" s="81" t="s">
        <v>655</v>
      </c>
      <c r="H91" s="63" t="s">
        <v>187</v>
      </c>
      <c r="I91" s="62" t="s">
        <v>183</v>
      </c>
      <c r="J91" s="62" t="s">
        <v>40</v>
      </c>
      <c r="K91" s="62">
        <v>2</v>
      </c>
      <c r="L91" s="82">
        <v>4780000</v>
      </c>
      <c r="M91" s="82">
        <f t="shared" si="6"/>
        <v>9560000</v>
      </c>
    </row>
    <row r="92" spans="1:13" ht="51">
      <c r="A92" s="62">
        <v>14</v>
      </c>
      <c r="B92" s="63" t="s">
        <v>456</v>
      </c>
      <c r="C92" s="61" t="s">
        <v>651</v>
      </c>
      <c r="D92" s="78" t="s">
        <v>133</v>
      </c>
      <c r="E92" s="79" t="s">
        <v>602</v>
      </c>
      <c r="F92" s="79" t="s">
        <v>603</v>
      </c>
      <c r="G92" s="81" t="s">
        <v>655</v>
      </c>
      <c r="H92" s="63" t="s">
        <v>520</v>
      </c>
      <c r="I92" s="62" t="s">
        <v>184</v>
      </c>
      <c r="J92" s="62" t="s">
        <v>40</v>
      </c>
      <c r="K92" s="62">
        <v>2</v>
      </c>
      <c r="L92" s="82">
        <v>4786000</v>
      </c>
      <c r="M92" s="82">
        <f t="shared" si="6"/>
        <v>9572000</v>
      </c>
    </row>
    <row r="93" spans="1:13" ht="51">
      <c r="A93" s="62">
        <v>15</v>
      </c>
      <c r="B93" s="63" t="s">
        <v>457</v>
      </c>
      <c r="C93" s="61" t="s">
        <v>652</v>
      </c>
      <c r="D93" s="78" t="s">
        <v>135</v>
      </c>
      <c r="E93" s="79" t="s">
        <v>602</v>
      </c>
      <c r="F93" s="79" t="s">
        <v>603</v>
      </c>
      <c r="G93" s="81" t="s">
        <v>655</v>
      </c>
      <c r="H93" s="63" t="s">
        <v>521</v>
      </c>
      <c r="I93" s="62" t="s">
        <v>185</v>
      </c>
      <c r="J93" s="62" t="s">
        <v>40</v>
      </c>
      <c r="K93" s="62">
        <v>4</v>
      </c>
      <c r="L93" s="82">
        <v>8430000</v>
      </c>
      <c r="M93" s="82">
        <f t="shared" si="6"/>
        <v>33720000</v>
      </c>
    </row>
    <row r="94" spans="1:13" ht="76.5">
      <c r="A94" s="62">
        <v>16</v>
      </c>
      <c r="B94" s="63" t="s">
        <v>462</v>
      </c>
      <c r="C94" s="61" t="s">
        <v>653</v>
      </c>
      <c r="D94" s="78" t="s">
        <v>133</v>
      </c>
      <c r="E94" s="79" t="s">
        <v>602</v>
      </c>
      <c r="F94" s="79" t="s">
        <v>603</v>
      </c>
      <c r="G94" s="81" t="s">
        <v>655</v>
      </c>
      <c r="H94" s="63" t="s">
        <v>522</v>
      </c>
      <c r="I94" s="62" t="s">
        <v>179</v>
      </c>
      <c r="J94" s="62" t="s">
        <v>40</v>
      </c>
      <c r="K94" s="62">
        <v>2</v>
      </c>
      <c r="L94" s="82">
        <v>3913400</v>
      </c>
      <c r="M94" s="82">
        <f t="shared" si="6"/>
        <v>7826800</v>
      </c>
    </row>
    <row r="95" spans="1:13" ht="51">
      <c r="A95" s="62">
        <v>17</v>
      </c>
      <c r="B95" s="63" t="s">
        <v>561</v>
      </c>
      <c r="C95" s="61" t="s">
        <v>654</v>
      </c>
      <c r="D95" s="78" t="s">
        <v>608</v>
      </c>
      <c r="E95" s="79" t="s">
        <v>604</v>
      </c>
      <c r="F95" s="79" t="s">
        <v>603</v>
      </c>
      <c r="G95" s="81" t="s">
        <v>655</v>
      </c>
      <c r="H95" s="63" t="s">
        <v>523</v>
      </c>
      <c r="I95" s="62" t="s">
        <v>562</v>
      </c>
      <c r="J95" s="62" t="s">
        <v>464</v>
      </c>
      <c r="K95" s="62">
        <v>8</v>
      </c>
      <c r="L95" s="82">
        <v>2500000</v>
      </c>
      <c r="M95" s="82">
        <f t="shared" si="6"/>
        <v>20000000</v>
      </c>
    </row>
    <row r="96" spans="1:13" ht="26.25" customHeight="1">
      <c r="A96" s="111" t="s">
        <v>465</v>
      </c>
      <c r="B96" s="112"/>
      <c r="C96" s="113"/>
      <c r="D96" s="69"/>
      <c r="E96" s="69"/>
      <c r="F96" s="69"/>
      <c r="G96" s="69"/>
      <c r="H96" s="69"/>
      <c r="I96" s="69"/>
      <c r="J96" s="69"/>
      <c r="K96" s="62"/>
      <c r="L96" s="83"/>
      <c r="M96" s="88">
        <f>SUM(M79:M95)</f>
        <v>372209740</v>
      </c>
    </row>
    <row r="97" spans="1:13" ht="26.25" customHeight="1">
      <c r="A97" s="114" t="s">
        <v>466</v>
      </c>
      <c r="B97" s="115"/>
      <c r="C97" s="115"/>
      <c r="D97" s="115"/>
      <c r="E97" s="116"/>
      <c r="F97" s="69"/>
      <c r="G97" s="69"/>
      <c r="H97" s="69"/>
      <c r="I97" s="69"/>
      <c r="J97" s="69"/>
      <c r="K97" s="65"/>
      <c r="L97" s="83"/>
      <c r="M97" s="88">
        <f>M96+M77+M63+M55+M49+M41+M32</f>
        <v>1300914146</v>
      </c>
    </row>
    <row r="98" spans="1:13" ht="38.25" customHeight="1">
      <c r="A98" s="120" t="s">
        <v>694</v>
      </c>
      <c r="B98" s="120"/>
      <c r="C98" s="120"/>
      <c r="D98" s="120"/>
      <c r="E98" s="120"/>
      <c r="F98" s="120"/>
      <c r="G98" s="120"/>
      <c r="H98" s="120"/>
      <c r="I98" s="120"/>
      <c r="J98" s="120"/>
      <c r="K98" s="120"/>
      <c r="L98" s="120"/>
      <c r="M98" s="120"/>
    </row>
  </sheetData>
  <autoFilter ref="A3:K97"/>
  <mergeCells count="15">
    <mergeCell ref="A98:M98"/>
    <mergeCell ref="A78:H78"/>
    <mergeCell ref="A56:H56"/>
    <mergeCell ref="A96:C96"/>
    <mergeCell ref="A97:E97"/>
    <mergeCell ref="A64:C64"/>
    <mergeCell ref="A50:H50"/>
    <mergeCell ref="A1:K1"/>
    <mergeCell ref="A2:K2"/>
    <mergeCell ref="A32:B32"/>
    <mergeCell ref="A41:B41"/>
    <mergeCell ref="A49:B49"/>
    <mergeCell ref="A33:H33"/>
    <mergeCell ref="A4:H4"/>
    <mergeCell ref="A42:H42"/>
  </mergeCells>
  <pageMargins left="0.19791666666666699" right="0.15625" top="0.46875" bottom="0.24" header="0.3" footer="0.3"/>
  <pageSetup paperSize="9"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BÁO GIÁ CTY THIÊN BÌNH (2)</vt:lpstr>
      <vt:lpstr>PL kèm theo TMBG tư vấn</vt:lpstr>
      <vt:lpstr>'BÁO GIÁ CTY THIÊN BÌNH (2)'!Print_Area</vt:lpstr>
      <vt:lpstr>'PL kèm theo TMBG tư vấn'!Print_Area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2026-04-22T08:17:48Z</cp:lastPrinted>
  <dcterms:created xsi:type="dcterms:W3CDTF">2023-04-03T09:01:24Z</dcterms:created>
  <dcterms:modified xsi:type="dcterms:W3CDTF">2026-04-24T01:10:24Z</dcterms:modified>
</cp:coreProperties>
</file>